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550" activeTab="0"/>
  </bookViews>
  <sheets>
    <sheet name="手数料計算シート" sheetId="1" r:id="rId1"/>
    <sheet name="手数料額の計算" sheetId="2" state="hidden" r:id="rId2"/>
    <sheet name="手数料区分" sheetId="3" state="hidden" r:id="rId3"/>
  </sheets>
  <definedNames>
    <definedName name="_xlnm.Print_Area" localSheetId="0">'手数料計算シート'!$A$1:$F$26</definedName>
  </definedNames>
  <calcPr fullCalcOnLoad="1"/>
</workbook>
</file>

<file path=xl/sharedStrings.xml><?xml version="1.0" encoding="utf-8"?>
<sst xmlns="http://schemas.openxmlformats.org/spreadsheetml/2006/main" count="49" uniqueCount="34">
  <si>
    <t>基礎となる額</t>
  </si>
  <si>
    <t>手数料額</t>
  </si>
  <si>
    <t>１００万までの分</t>
  </si>
  <si>
    <t>1,000,001-5,000,000</t>
  </si>
  <si>
    <t>5,000,001-10,000,000</t>
  </si>
  <si>
    <t>10,000,001-1,000,000,000</t>
  </si>
  <si>
    <t>1,000,000,001-5,000,000,000</t>
  </si>
  <si>
    <t>-5,000,000,001</t>
  </si>
  <si>
    <t>手数料算出区分</t>
  </si>
  <si>
    <t>コード番号</t>
  </si>
  <si>
    <t>手数料内訳</t>
  </si>
  <si>
    <t>手数料算出の基礎となる額</t>
  </si>
  <si>
    <t>申請土地の評価額</t>
  </si>
  <si>
    <t>登記手数料計算シート</t>
  </si>
  <si>
    <t>基礎となる額が１００万円までの部分</t>
  </si>
  <si>
    <t>その額１０万円までごとに８００円</t>
  </si>
  <si>
    <t>基礎となる額が１００万円を超え５００万円までの部分</t>
  </si>
  <si>
    <t>その額２０万円までごとに８００円</t>
  </si>
  <si>
    <t>基礎となる額が５００万円を超え１０００万円までの部分</t>
  </si>
  <si>
    <t>その額５０万円までごとに１６００円</t>
  </si>
  <si>
    <t>基礎となる額が１０００万円を超え１０億円までの部分</t>
  </si>
  <si>
    <t>その額１００万円までごとに２４００円</t>
  </si>
  <si>
    <t>基礎となる額が１０億円を超え５０億円までの部分</t>
  </si>
  <si>
    <t>その額５００万円までごとに８０００円</t>
  </si>
  <si>
    <t>基礎となる額が５０億円を超える部分</t>
  </si>
  <si>
    <t>その額１０００万円までごとに８０００円</t>
  </si>
  <si>
    <t>上　　　　　欄</t>
  </si>
  <si>
    <t>下　　　　　欄</t>
  </si>
  <si>
    <t>コード</t>
  </si>
  <si>
    <t>コード</t>
  </si>
  <si>
    <t>筆界特定申請手数料算出例</t>
  </si>
  <si>
    <t>※色つきのセルに入力してください。</t>
  </si>
  <si>
    <t>隣接土地の評価額
（申請の段階で不明な場合は仮納付のため，０円とみなす。）</t>
  </si>
  <si>
    <t>登記手数料令（昭和２４年政令第１４０号）第８条第１項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</si>
</sst>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b/>
      <sz val="12"/>
      <color indexed="1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38" fontId="0" fillId="0" borderId="0" xfId="49" applyFont="1" applyAlignment="1">
      <alignment vertical="center"/>
    </xf>
    <xf numFmtId="0" fontId="0" fillId="0" borderId="0" xfId="0" applyAlignment="1" quotePrefix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4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38" fontId="4" fillId="33" borderId="10" xfId="49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6" fillId="33" borderId="13" xfId="49" applyFont="1" applyFill="1" applyBorder="1" applyAlignment="1" applyProtection="1">
      <alignment vertical="center"/>
      <protection hidden="1"/>
    </xf>
    <xf numFmtId="38" fontId="4" fillId="33" borderId="10" xfId="49" applyFont="1" applyFill="1" applyBorder="1" applyAlignment="1" applyProtection="1">
      <alignment vertical="center"/>
      <protection hidden="1"/>
    </xf>
    <xf numFmtId="0" fontId="8" fillId="0" borderId="10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left" vertical="center" indent="1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38" fontId="4" fillId="34" borderId="18" xfId="49" applyFont="1" applyFill="1" applyBorder="1" applyAlignment="1" applyProtection="1">
      <alignment horizontal="right" vertical="center"/>
      <protection locked="0"/>
    </xf>
    <xf numFmtId="38" fontId="4" fillId="34" borderId="19" xfId="49" applyFont="1" applyFill="1" applyBorder="1" applyAlignment="1" applyProtection="1">
      <alignment horizontal="right" vertical="center"/>
      <protection locked="0"/>
    </xf>
    <xf numFmtId="0" fontId="9" fillId="33" borderId="14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4" fillId="33" borderId="21" xfId="49" applyFont="1" applyFill="1" applyBorder="1" applyAlignment="1" applyProtection="1">
      <alignment horizontal="right" vertical="center"/>
      <protection hidden="1"/>
    </xf>
    <xf numFmtId="38" fontId="4" fillId="33" borderId="22" xfId="49" applyFont="1" applyFill="1" applyBorder="1" applyAlignment="1" applyProtection="1">
      <alignment horizontal="right" vertical="center"/>
      <protection hidden="1"/>
    </xf>
    <xf numFmtId="38" fontId="4" fillId="34" borderId="23" xfId="49" applyFont="1" applyFill="1" applyBorder="1" applyAlignment="1" applyProtection="1">
      <alignment horizontal="right" vertical="center"/>
      <protection locked="0"/>
    </xf>
    <xf numFmtId="38" fontId="4" fillId="34" borderId="24" xfId="49" applyFont="1" applyFill="1" applyBorder="1" applyAlignment="1" applyProtection="1">
      <alignment horizontal="right" vertical="center"/>
      <protection locked="0"/>
    </xf>
    <xf numFmtId="0" fontId="4" fillId="0" borderId="25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5"/>
  <sheetViews>
    <sheetView tabSelected="1" zoomScaleSheetLayoutView="100" zoomScalePageLayoutView="0" workbookViewId="0" topLeftCell="A1">
      <selection activeCell="I5" sqref="I5"/>
    </sheetView>
  </sheetViews>
  <sheetFormatPr defaultColWidth="9.00390625" defaultRowHeight="19.5" customHeight="1"/>
  <cols>
    <col min="1" max="1" width="21.00390625" style="3" customWidth="1"/>
    <col min="2" max="2" width="16.375" style="3" customWidth="1"/>
    <col min="3" max="3" width="6.00390625" style="3" customWidth="1"/>
    <col min="4" max="4" width="21.00390625" style="3" bestFit="1" customWidth="1"/>
    <col min="5" max="5" width="5.25390625" style="3" customWidth="1"/>
    <col min="6" max="16384" width="9.00390625" style="3" customWidth="1"/>
  </cols>
  <sheetData>
    <row r="2" spans="1:6" ht="19.5" customHeight="1">
      <c r="A2" s="31" t="s">
        <v>30</v>
      </c>
      <c r="B2" s="31"/>
      <c r="C2" s="31"/>
      <c r="D2" s="31"/>
      <c r="E2" s="31"/>
      <c r="F2" s="31"/>
    </row>
    <row r="3" ht="19.5" customHeight="1" thickBot="1"/>
    <row r="4" spans="1:4" ht="60.75" customHeight="1" thickBot="1">
      <c r="A4" s="36" t="s">
        <v>12</v>
      </c>
      <c r="B4" s="37"/>
      <c r="C4" s="34"/>
      <c r="D4" s="35"/>
    </row>
    <row r="5" spans="1:4" ht="60.75" customHeight="1" thickBot="1">
      <c r="A5" s="22" t="s">
        <v>32</v>
      </c>
      <c r="B5" s="23"/>
      <c r="C5" s="26"/>
      <c r="D5" s="27"/>
    </row>
    <row r="6" spans="1:6" ht="19.5" customHeight="1" thickBot="1" thickTop="1">
      <c r="A6" s="7" t="s">
        <v>11</v>
      </c>
      <c r="B6" s="8"/>
      <c r="C6" s="32">
        <f>(C4+C5)/2*0.05</f>
        <v>0</v>
      </c>
      <c r="D6" s="33"/>
      <c r="E6" s="10"/>
      <c r="F6" s="10"/>
    </row>
    <row r="7" spans="1:6" ht="19.5" customHeight="1">
      <c r="A7" s="4" t="s">
        <v>31</v>
      </c>
      <c r="C7" s="10"/>
      <c r="D7" s="10"/>
      <c r="E7" s="10"/>
      <c r="F7" s="10"/>
    </row>
    <row r="8" spans="3:6" ht="19.5" customHeight="1">
      <c r="C8" s="10"/>
      <c r="D8" s="28" t="s">
        <v>13</v>
      </c>
      <c r="E8" s="29"/>
      <c r="F8" s="30"/>
    </row>
    <row r="9" spans="3:6" ht="19.5" customHeight="1">
      <c r="C9" s="11" t="s">
        <v>28</v>
      </c>
      <c r="D9" s="12" t="s">
        <v>0</v>
      </c>
      <c r="E9" s="28" t="s">
        <v>29</v>
      </c>
      <c r="F9" s="30"/>
    </row>
    <row r="10" spans="1:6" ht="19.5" customHeight="1">
      <c r="A10" s="3" t="s">
        <v>0</v>
      </c>
      <c r="B10" s="17">
        <f>C6</f>
        <v>0</v>
      </c>
      <c r="C10" s="10">
        <f>VLOOKUP(B10,D10:E16,2,TRUE)</f>
        <v>1</v>
      </c>
      <c r="D10" s="13">
        <v>0</v>
      </c>
      <c r="E10" s="24">
        <v>1</v>
      </c>
      <c r="F10" s="25"/>
    </row>
    <row r="11" spans="2:6" ht="19.5" customHeight="1" thickBot="1">
      <c r="B11" s="10"/>
      <c r="C11" s="10"/>
      <c r="D11" s="14">
        <v>1000000</v>
      </c>
      <c r="E11" s="24">
        <v>2</v>
      </c>
      <c r="F11" s="25"/>
    </row>
    <row r="12" spans="1:6" ht="19.5" customHeight="1" thickBot="1">
      <c r="A12" s="3" t="s">
        <v>1</v>
      </c>
      <c r="B12" s="16">
        <f>VLOOKUP(C10,'手数料額の計算'!B4:C9,2,TRUE)</f>
        <v>0</v>
      </c>
      <c r="C12" s="10"/>
      <c r="D12" s="14">
        <v>5000000</v>
      </c>
      <c r="E12" s="24">
        <v>3</v>
      </c>
      <c r="F12" s="25"/>
    </row>
    <row r="13" spans="3:6" ht="19.5" customHeight="1">
      <c r="C13" s="10"/>
      <c r="D13" s="14">
        <v>10000000</v>
      </c>
      <c r="E13" s="24">
        <v>4</v>
      </c>
      <c r="F13" s="25"/>
    </row>
    <row r="14" spans="3:6" ht="19.5" customHeight="1">
      <c r="C14" s="10"/>
      <c r="D14" s="14">
        <v>1000000000</v>
      </c>
      <c r="E14" s="24">
        <v>5</v>
      </c>
      <c r="F14" s="25"/>
    </row>
    <row r="15" spans="3:6" ht="19.5" customHeight="1">
      <c r="C15" s="10"/>
      <c r="D15" s="14">
        <v>5000000000</v>
      </c>
      <c r="E15" s="24">
        <v>6</v>
      </c>
      <c r="F15" s="25"/>
    </row>
    <row r="16" spans="3:6" ht="19.5" customHeight="1">
      <c r="C16" s="10"/>
      <c r="D16" s="14">
        <v>5000000000000</v>
      </c>
      <c r="E16" s="24"/>
      <c r="F16" s="25"/>
    </row>
    <row r="18" ht="19.5" customHeight="1">
      <c r="A18" s="15" t="s">
        <v>33</v>
      </c>
    </row>
    <row r="19" spans="1:6" ht="15" customHeight="1">
      <c r="A19" s="19" t="s">
        <v>26</v>
      </c>
      <c r="B19" s="20"/>
      <c r="C19" s="21" t="s">
        <v>27</v>
      </c>
      <c r="D19" s="21"/>
      <c r="E19" s="21"/>
      <c r="F19" s="21"/>
    </row>
    <row r="20" spans="1:6" ht="15" customHeight="1">
      <c r="A20" s="9" t="s">
        <v>14</v>
      </c>
      <c r="B20" s="9"/>
      <c r="C20" s="18" t="s">
        <v>15</v>
      </c>
      <c r="D20" s="18"/>
      <c r="E20" s="18"/>
      <c r="F20" s="18"/>
    </row>
    <row r="21" spans="1:6" ht="15" customHeight="1">
      <c r="A21" s="9" t="s">
        <v>16</v>
      </c>
      <c r="B21" s="9"/>
      <c r="C21" s="18" t="s">
        <v>17</v>
      </c>
      <c r="D21" s="18"/>
      <c r="E21" s="18"/>
      <c r="F21" s="18"/>
    </row>
    <row r="22" spans="1:6" ht="15" customHeight="1">
      <c r="A22" s="9" t="s">
        <v>18</v>
      </c>
      <c r="B22" s="9"/>
      <c r="C22" s="18" t="s">
        <v>19</v>
      </c>
      <c r="D22" s="18"/>
      <c r="E22" s="18"/>
      <c r="F22" s="18"/>
    </row>
    <row r="23" spans="1:6" ht="15" customHeight="1">
      <c r="A23" s="9" t="s">
        <v>20</v>
      </c>
      <c r="B23" s="9"/>
      <c r="C23" s="18" t="s">
        <v>21</v>
      </c>
      <c r="D23" s="18"/>
      <c r="E23" s="18"/>
      <c r="F23" s="18"/>
    </row>
    <row r="24" spans="1:6" ht="15" customHeight="1">
      <c r="A24" s="9" t="s">
        <v>22</v>
      </c>
      <c r="B24" s="9"/>
      <c r="C24" s="18" t="s">
        <v>23</v>
      </c>
      <c r="D24" s="18"/>
      <c r="E24" s="18"/>
      <c r="F24" s="18"/>
    </row>
    <row r="25" spans="1:6" ht="15" customHeight="1">
      <c r="A25" s="9" t="s">
        <v>24</v>
      </c>
      <c r="B25" s="9"/>
      <c r="C25" s="18" t="s">
        <v>25</v>
      </c>
      <c r="D25" s="18"/>
      <c r="E25" s="18"/>
      <c r="F25" s="18"/>
    </row>
  </sheetData>
  <sheetProtection password="C6C4" sheet="1"/>
  <mergeCells count="23">
    <mergeCell ref="A2:F2"/>
    <mergeCell ref="E12:F12"/>
    <mergeCell ref="E13:F13"/>
    <mergeCell ref="E14:F14"/>
    <mergeCell ref="C6:D6"/>
    <mergeCell ref="E9:F9"/>
    <mergeCell ref="E10:F10"/>
    <mergeCell ref="E11:F11"/>
    <mergeCell ref="C4:D4"/>
    <mergeCell ref="A4:B4"/>
    <mergeCell ref="A19:B19"/>
    <mergeCell ref="C19:F19"/>
    <mergeCell ref="A5:B5"/>
    <mergeCell ref="E16:F16"/>
    <mergeCell ref="E15:F15"/>
    <mergeCell ref="C5:D5"/>
    <mergeCell ref="D8:F8"/>
    <mergeCell ref="C20:F20"/>
    <mergeCell ref="C21:F21"/>
    <mergeCell ref="C22:F22"/>
    <mergeCell ref="C23:F23"/>
    <mergeCell ref="C24:F24"/>
    <mergeCell ref="C25:F2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9"/>
  <sheetViews>
    <sheetView zoomScalePageLayoutView="0" workbookViewId="0" topLeftCell="A1">
      <selection activeCell="C9" sqref="C9"/>
    </sheetView>
  </sheetViews>
  <sheetFormatPr defaultColWidth="9.00390625" defaultRowHeight="13.5"/>
  <cols>
    <col min="1" max="1" width="25.50390625" style="0" customWidth="1"/>
    <col min="2" max="2" width="10.375" style="0" customWidth="1"/>
    <col min="3" max="3" width="16.375" style="0" customWidth="1"/>
    <col min="4" max="4" width="21.375" style="0" customWidth="1"/>
    <col min="5" max="5" width="24.375" style="0" customWidth="1"/>
    <col min="6" max="6" width="25.625" style="0" customWidth="1"/>
  </cols>
  <sheetData>
    <row r="3" spans="1:3" ht="13.5">
      <c r="A3" t="s">
        <v>8</v>
      </c>
      <c r="B3" t="s">
        <v>9</v>
      </c>
      <c r="C3" t="s">
        <v>10</v>
      </c>
    </row>
    <row r="4" spans="1:3" ht="13.5">
      <c r="A4" t="s">
        <v>2</v>
      </c>
      <c r="B4">
        <v>1</v>
      </c>
      <c r="C4" s="1">
        <f>ROUNDUP('手数料計算シート'!$B$10/100000,0)*800</f>
        <v>0</v>
      </c>
    </row>
    <row r="5" spans="1:3" ht="13.5">
      <c r="A5" s="2" t="s">
        <v>3</v>
      </c>
      <c r="B5">
        <v>2</v>
      </c>
      <c r="C5" s="1">
        <f>ROUNDUP(('手数料計算シート'!$B$10-1000000)/200000,0)*800+8000</f>
        <v>4000</v>
      </c>
    </row>
    <row r="6" spans="1:3" ht="13.5">
      <c r="A6" s="2" t="s">
        <v>4</v>
      </c>
      <c r="B6">
        <v>3</v>
      </c>
      <c r="C6" s="1">
        <f>ROUNDUP(('手数料計算シート'!$B$10-5000000)/500000,0)*1600+24000</f>
        <v>8000</v>
      </c>
    </row>
    <row r="7" spans="1:3" ht="13.5">
      <c r="A7" s="2" t="s">
        <v>5</v>
      </c>
      <c r="B7">
        <v>4</v>
      </c>
      <c r="C7" s="1">
        <f>ROUNDUP(('手数料計算シート'!$B$10-10000000)/1000000,0)*2400+40000</f>
        <v>16000</v>
      </c>
    </row>
    <row r="8" spans="1:3" ht="13.5">
      <c r="A8" s="2" t="s">
        <v>6</v>
      </c>
      <c r="B8">
        <v>5</v>
      </c>
      <c r="C8" s="1">
        <f>ROUNDUP(('手数料計算シート'!$B$10-1000000000)/5000000,0)*8000+2416000</f>
        <v>816000</v>
      </c>
    </row>
    <row r="9" spans="1:3" ht="13.5">
      <c r="A9" s="2" t="s">
        <v>7</v>
      </c>
      <c r="B9">
        <v>6</v>
      </c>
      <c r="C9" s="1">
        <f>ROUNDUP(('手数料計算シート'!$B$10-5000000000)/10000000,0)*8000+8816000</f>
        <v>4816000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9"/>
  <sheetViews>
    <sheetView zoomScalePageLayoutView="0" workbookViewId="0" topLeftCell="A1">
      <selection activeCell="A3" sqref="A3:B9"/>
    </sheetView>
  </sheetViews>
  <sheetFormatPr defaultColWidth="9.00390625" defaultRowHeight="13.5"/>
  <cols>
    <col min="1" max="1" width="39.125" style="0" customWidth="1"/>
    <col min="2" max="2" width="28.50390625" style="0" customWidth="1"/>
  </cols>
  <sheetData>
    <row r="3" spans="1:2" ht="13.5">
      <c r="A3" s="5" t="s">
        <v>26</v>
      </c>
      <c r="B3" s="5" t="s">
        <v>27</v>
      </c>
    </row>
    <row r="4" spans="1:2" ht="13.5">
      <c r="A4" s="6" t="s">
        <v>14</v>
      </c>
      <c r="B4" s="6" t="s">
        <v>15</v>
      </c>
    </row>
    <row r="5" spans="1:2" ht="13.5">
      <c r="A5" s="6" t="s">
        <v>16</v>
      </c>
      <c r="B5" s="6" t="s">
        <v>17</v>
      </c>
    </row>
    <row r="6" spans="1:2" ht="13.5">
      <c r="A6" s="6" t="s">
        <v>18</v>
      </c>
      <c r="B6" s="6" t="s">
        <v>19</v>
      </c>
    </row>
    <row r="7" spans="1:2" ht="13.5">
      <c r="A7" s="6" t="s">
        <v>20</v>
      </c>
      <c r="B7" s="6" t="s">
        <v>21</v>
      </c>
    </row>
    <row r="8" spans="1:2" ht="13.5">
      <c r="A8" s="6" t="s">
        <v>22</v>
      </c>
      <c r="B8" s="6" t="s">
        <v>23</v>
      </c>
    </row>
    <row r="9" spans="1:2" ht="13.5">
      <c r="A9" s="6" t="s">
        <v>24</v>
      </c>
      <c r="B9" s="6" t="s">
        <v>25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東京法務局</dc:creator>
  <cp:keywords/>
  <dc:description/>
  <cp:lastModifiedBy>法務局通信ネットワークユーザ</cp:lastModifiedBy>
  <cp:lastPrinted>2010-01-08T04:59:33Z</cp:lastPrinted>
  <dcterms:created xsi:type="dcterms:W3CDTF">2005-11-04T00:53:39Z</dcterms:created>
  <dcterms:modified xsi:type="dcterms:W3CDTF">2012-03-27T00:15:00Z</dcterms:modified>
  <cp:category/>
  <cp:version/>
  <cp:contentType/>
  <cp:contentStatus/>
</cp:coreProperties>
</file>