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登記部門\登記部門内\令和6年度\記録用\5_【大】法人登記\2_【中】商業・法人登記事務\2_【(小)5年保存_廃棄】令和6年度商業・法人登記事務\（R6年度）BOリスト広報\R061105決裁用\エクセルファイル\"/>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0">作成手順書!$A$1:$K$37</definedName>
    <definedName name="_xlnm.Print_Area" localSheetId="3">実質的支配者情報一覧!$A$1:$L$43</definedName>
    <definedName name="_xlnm.Print_Area" localSheetId="2">申出書!$A$1:$L$32</definedName>
    <definedName name="_xlnm.Print_Area" localSheetId="1">入力シート!$A$1:$D$60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1" l="1"/>
  <c r="J34" i="11"/>
  <c r="J33" i="11"/>
  <c r="H26" i="7"/>
  <c r="G12" i="7"/>
  <c r="E11" i="12" l="1"/>
  <c r="C35" i="11" s="1"/>
  <c r="E10" i="12"/>
  <c r="C34" i="11" l="1"/>
  <c r="F23" i="12"/>
  <c r="I15" i="9" s="1"/>
  <c r="F31" i="12"/>
  <c r="F39" i="12"/>
  <c r="K10" i="9" l="1"/>
  <c r="C10" i="9"/>
  <c r="C14" i="9"/>
  <c r="E13" i="9"/>
  <c r="H12" i="9"/>
  <c r="I17" i="9"/>
  <c r="D6" i="9"/>
  <c r="K19" i="9" l="1"/>
  <c r="C19" i="9"/>
  <c r="K28" i="9"/>
  <c r="I26" i="9"/>
  <c r="I35" i="9"/>
  <c r="I33" i="9"/>
  <c r="C32" i="9"/>
  <c r="E31" i="9"/>
  <c r="C28" i="9"/>
  <c r="I24" i="9"/>
  <c r="E22"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E7" i="6" l="1"/>
  <c r="C7" i="6"/>
  <c r="B7" i="6"/>
  <c r="E6" i="6"/>
  <c r="C6" i="6"/>
  <c r="D7" i="6" l="1"/>
  <c r="G7" i="6"/>
  <c r="G9" i="7"/>
</calcChain>
</file>

<file path=xl/sharedStrings.xml><?xml version="1.0" encoding="utf-8"?>
<sst xmlns="http://schemas.openxmlformats.org/spreadsheetml/2006/main" count="294" uniqueCount="216">
  <si>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</si>
  <si>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</si>
  <si>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</si>
  <si>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</si>
  <si>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</si>
  <si>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</si>
  <si>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</si>
  <si>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</si>
  <si>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</si>
  <si>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</si>
  <si>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</si>
  <si>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</si>
  <si>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</si>
  <si>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</si>
  <si>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</si>
  <si>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</si>
  <si>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</si>
  <si>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</si>
  <si>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</si>
  <si>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</si>
  <si>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</si>
  <si>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</si>
  <si>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</si>
  <si>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</si>
  <si>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</si>
  <si>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</si>
  <si>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</si>
  <si>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</si>
  <si>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</si>
  <si>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</si>
  <si>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</si>
  <si>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</si>
  <si>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</si>
  <si>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</si>
  <si>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</si>
  <si>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</si>
  <si>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</si>
  <si>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</si>
  <si>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</si>
  <si>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</si>
  <si>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</si>
  <si>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</si>
  <si>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</si>
  <si>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</si>
  <si>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</si>
  <si>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</si>
  <si>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</si>
  <si>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</si>
  <si>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</si>
  <si>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</si>
  <si>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</si>
  <si>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</si>
  <si>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</si>
  <si>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</si>
  <si>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</si>
  <si>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</si>
  <si>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</si>
  <si>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</si>
  <si>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</si>
  <si>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</si>
  <si>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</si>
  <si>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</si>
  <si>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</si>
  <si>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</si>
  <si>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</si>
  <si>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</si>
  <si>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</si>
  <si>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</si>
  <si>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</si>
  <si>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</si>
  <si>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</si>
  <si>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</si>
  <si>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</si>
  <si>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</si>
  <si>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</si>
  <si>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</si>
  <si>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</si>
  <si>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</si>
  <si>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</si>
  <si>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</si>
  <si>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</si>
  <si>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</si>
  <si>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</si>
  <si>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</si>
  <si>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</si>
  <si>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</si>
  <si>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</si>
  <si>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</si>
  <si>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</si>
  <si>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</si>
  <si>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</si>
  <si>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</si>
  <si>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</si>
  <si>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</si>
  <si>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</si>
  <si>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</si>
  <si>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</si>
  <si>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</si>
  <si>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</si>
  <si>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</si>
  <si>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</si>
  <si>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</si>
  <si>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</si>
  <si>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</si>
  <si>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</si>
  <si>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</si>
  <si>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</si>
  <si>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</si>
  <si>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</si>
  <si>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</si>
  <si>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</si>
  <si>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</si>
  <si>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</si>
  <si>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</si>
  <si>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</si>
  <si>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</si>
  <si>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</si>
  <si>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</si>
  <si>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</si>
  <si>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</si>
  <si>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</si>
  <si>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</si>
  <si>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</si>
  <si>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</si>
  <si>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</si>
  <si>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</si>
  <si>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</si>
  <si>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</si>
  <si>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</si>
  <si>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</si>
  <si>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</si>
  <si>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</si>
  <si>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</si>
  <si>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</si>
  <si>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</si>
  <si>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</si>
  <si>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</si>
  <si>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</si>
  <si>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</si>
  <si>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</si>
  <si>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</si>
  <si>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</si>
  <si>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</si>
  <si>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</si>
  <si>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</si>
  <si>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</si>
  <si>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</si>
  <si>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</si>
  <si>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</si>
  <si>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</si>
  <si>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</si>
  <si>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</si>
  <si>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</si>
  <si>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</si>
  <si>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</si>
  <si>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</si>
  <si>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</si>
  <si>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</si>
  <si>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</si>
  <si>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</si>
  <si>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(例)広島市中区上八丁堀〇番〇号</t>
    <rPh sb="1" eb="2">
      <t>レイ</t>
    </rPh>
    <rPh sb="3" eb="8">
      <t>ヒロシマシナカク</t>
    </rPh>
    <rPh sb="8" eb="9">
      <t>ウエ</t>
    </rPh>
    <rPh sb="9" eb="12">
      <t>ハッチョウボリ</t>
    </rPh>
    <rPh sb="13" eb="14">
      <t>バン</t>
    </rPh>
    <rPh sb="15" eb="16">
      <t>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</si>
  <si>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</si>
  <si>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</si>
  <si>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</si>
  <si>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t>(1)</t>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</si>
  <si>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</si>
  <si>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</si>
  <si>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</si>
  <si>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</si>
  <si>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</si>
  <si>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</si>
  <si>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</si>
  <si>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</si>
  <si>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※管轄する商業登記所（法務局）に提出又は郵送してください。</t>
    <rPh sb="1" eb="3">
      <t>カンカツ</t>
    </rPh>
    <rPh sb="5" eb="10">
      <t>ショウギョウトウキショ</t>
    </rPh>
    <rPh sb="11" eb="14">
      <t>ホウムキョク</t>
    </rPh>
    <rPh sb="16" eb="18">
      <t>テイシュツ</t>
    </rPh>
    <rPh sb="18" eb="19">
      <t>マタ</t>
    </rPh>
    <rPh sb="20" eb="22">
      <t>ユウソウ</t>
    </rPh>
    <phoneticPr fontId="24"/>
  </si>
  <si>
    <t>宛て</t>
    <rPh sb="0" eb="1">
      <t>ア</t>
    </rPh>
    <phoneticPr fontId="24"/>
  </si>
  <si>
    <t>（申出会社の本店所在地を管轄する登記所）</t>
    <phoneticPr fontId="24"/>
  </si>
  <si>
    <r>
      <t>商号(会社名)</t>
    </r>
    <r>
      <rPr>
        <sz val="11"/>
        <color rgb="FFFF0000"/>
        <rFont val="游ゴシック"/>
        <family val="3"/>
        <charset val="128"/>
        <scheme val="minor"/>
      </rPr>
      <t>※</t>
    </r>
    <r>
      <rPr>
        <sz val="11"/>
        <color rgb="FFFF0000"/>
        <rFont val="游ゴシック"/>
        <family val="2"/>
        <charset val="128"/>
        <scheme val="minor"/>
      </rPr>
      <t>(3</t>
    </r>
    <r>
      <rPr>
        <sz val="11"/>
        <color rgb="FFFF0000"/>
        <rFont val="游ゴシック"/>
        <family val="3"/>
        <charset val="128"/>
        <scheme val="minor"/>
      </rPr>
      <t>)</t>
    </r>
    <rPh sb="0" eb="2">
      <t>ショウゴウ</t>
    </rPh>
    <rPh sb="3" eb="6">
      <t>カイシャメイ</t>
    </rPh>
    <phoneticPr fontId="24"/>
  </si>
  <si>
    <r>
      <t>本　　　　　　店</t>
    </r>
    <r>
      <rPr>
        <sz val="11"/>
        <color rgb="FFFF0000"/>
        <rFont val="游ゴシック"/>
        <family val="3"/>
        <charset val="128"/>
        <scheme val="minor"/>
      </rPr>
      <t>※(4)</t>
    </r>
    <rPh sb="0" eb="1">
      <t>ホン</t>
    </rPh>
    <rPh sb="7" eb="8">
      <t>ミセ</t>
    </rPh>
    <phoneticPr fontId="24"/>
  </si>
  <si>
    <r>
      <t>会社法人等番号</t>
    </r>
    <r>
      <rPr>
        <sz val="11"/>
        <color rgb="FFFF0000"/>
        <rFont val="游ゴシック"/>
        <family val="3"/>
        <charset val="128"/>
        <scheme val="minor"/>
      </rPr>
      <t>※(5)</t>
    </r>
    <rPh sb="0" eb="2">
      <t>カイシャ</t>
    </rPh>
    <rPh sb="2" eb="4">
      <t>ホウジン</t>
    </rPh>
    <rPh sb="4" eb="5">
      <t>トウ</t>
    </rPh>
    <rPh sb="5" eb="7">
      <t>バンゴウ</t>
    </rPh>
    <phoneticPr fontId="24"/>
  </si>
  <si>
    <r>
      <t>住　所</t>
    </r>
    <r>
      <rPr>
        <sz val="11"/>
        <color rgb="FFFF0000"/>
        <rFont val="游ゴシック"/>
        <family val="3"/>
        <charset val="128"/>
        <scheme val="minor"/>
      </rPr>
      <t>※(6)</t>
    </r>
    <phoneticPr fontId="24"/>
  </si>
  <si>
    <r>
      <t>氏　名</t>
    </r>
    <r>
      <rPr>
        <sz val="11"/>
        <color rgb="FFFF0000"/>
        <rFont val="游ゴシック"/>
        <family val="3"/>
        <charset val="128"/>
        <scheme val="minor"/>
      </rPr>
      <t>※(6)</t>
    </r>
    <rPh sb="0" eb="1">
      <t>ウジ</t>
    </rPh>
    <rPh sb="2" eb="3">
      <t>ナ</t>
    </rPh>
    <phoneticPr fontId="24"/>
  </si>
  <si>
    <r>
      <t>連絡先</t>
    </r>
    <r>
      <rPr>
        <sz val="11"/>
        <color rgb="FFFF0000"/>
        <rFont val="游ゴシック"/>
        <family val="3"/>
        <charset val="128"/>
        <scheme val="minor"/>
      </rPr>
      <t>※(6)</t>
    </r>
    <rPh sb="0" eb="3">
      <t>レンラクサキ</t>
    </rPh>
    <phoneticPr fontId="24"/>
  </si>
  <si>
    <r>
      <t>氏名のフリガナ</t>
    </r>
    <r>
      <rPr>
        <sz val="11"/>
        <color rgb="FFFF0000"/>
        <rFont val="游ゴシック"/>
        <family val="3"/>
        <charset val="128"/>
        <scheme val="minor"/>
      </rPr>
      <t>※(7)</t>
    </r>
    <rPh sb="0" eb="2">
      <t>シメイ</t>
    </rPh>
    <phoneticPr fontId="24"/>
  </si>
  <si>
    <r>
      <t>実質的支配者該当性の添付書面</t>
    </r>
    <r>
      <rPr>
        <sz val="9"/>
        <color rgb="FFFF0000"/>
        <rFont val="游ゴシック"/>
        <family val="3"/>
        <charset val="128"/>
        <scheme val="minor"/>
      </rPr>
      <t>※(8)</t>
    </r>
    <phoneticPr fontId="24"/>
  </si>
  <si>
    <r>
      <t>実質的支配者の本人確認の書面</t>
    </r>
    <r>
      <rPr>
        <sz val="9"/>
        <color rgb="FFFF0000"/>
        <rFont val="游ゴシック"/>
        <family val="3"/>
        <charset val="128"/>
        <scheme val="minor"/>
      </rPr>
      <t>※(9)</t>
    </r>
    <phoneticPr fontId="24"/>
  </si>
  <si>
    <r>
      <t>株式取得年月日</t>
    </r>
    <r>
      <rPr>
        <sz val="10"/>
        <color rgb="FFFF0000"/>
        <rFont val="游ゴシック"/>
        <family val="3"/>
        <charset val="128"/>
        <scheme val="minor"/>
      </rPr>
      <t>※(10)</t>
    </r>
    <phoneticPr fontId="24"/>
  </si>
  <si>
    <t>(3)</t>
    <phoneticPr fontId="24"/>
  </si>
  <si>
    <t>(4)</t>
    <phoneticPr fontId="24"/>
  </si>
  <si>
    <t>(5)</t>
    <phoneticPr fontId="24"/>
  </si>
  <si>
    <t>(6)</t>
    <phoneticPr fontId="24"/>
  </si>
  <si>
    <t>(7)</t>
    <phoneticPr fontId="24"/>
  </si>
  <si>
    <t>(8)</t>
    <phoneticPr fontId="24"/>
  </si>
  <si>
    <t>(9)</t>
    <phoneticPr fontId="24"/>
  </si>
  <si>
    <t>(10)</t>
    <phoneticPr fontId="24"/>
  </si>
  <si>
    <t>(2)</t>
    <phoneticPr fontId="24"/>
  </si>
  <si>
    <t>釧路地方法務局</t>
    <rPh sb="0" eb="7">
      <t>クシロチホウホウムキョク</t>
    </rPh>
    <phoneticPr fontId="24"/>
  </si>
  <si>
    <t>釧路地方法務局帯広支局</t>
    <rPh sb="0" eb="7">
      <t>クシロチホウホウムキョク</t>
    </rPh>
    <rPh sb="7" eb="11">
      <t>オビヒロシキョク</t>
    </rPh>
    <phoneticPr fontId="24"/>
  </si>
  <si>
    <t>釧路地方法務局北見支局</t>
    <rPh sb="0" eb="7">
      <t>クシロチホウホウムキョク</t>
    </rPh>
    <rPh sb="7" eb="11">
      <t>キタミシキョク</t>
    </rPh>
    <phoneticPr fontId="24"/>
  </si>
  <si>
    <t>釧路地方法務局根室支局</t>
    <rPh sb="0" eb="7">
      <t>クシロチホウホウムキョク</t>
    </rPh>
    <rPh sb="7" eb="11">
      <t>ネムロシキョク</t>
    </rPh>
    <phoneticPr fontId="24"/>
  </si>
  <si>
    <t>釧路地方法務局中標津出張所</t>
    <rPh sb="0" eb="7">
      <t>クシロチホウホウムキョク</t>
    </rPh>
    <rPh sb="7" eb="13">
      <t>ナカシベツシュッチョウジョ</t>
    </rPh>
    <phoneticPr fontId="24"/>
  </si>
  <si>
    <t>　※　宛名ラベルには、入力シートに入力した代表取締役の住所氏名・法務局が反映されます。</t>
    <rPh sb="3" eb="5">
      <t>アテナ</t>
    </rPh>
    <rPh sb="11" eb="13">
      <t>ニュウリョク</t>
    </rPh>
    <rPh sb="17" eb="19">
      <t>ニュウリョク</t>
    </rPh>
    <rPh sb="21" eb="26">
      <t>ダイヒョウトリシマリヤク</t>
    </rPh>
    <rPh sb="27" eb="29">
      <t>ジュウショ</t>
    </rPh>
    <rPh sb="29" eb="31">
      <t>シメイ</t>
    </rPh>
    <rPh sb="32" eb="35">
      <t>ホウムキョク</t>
    </rPh>
    <rPh sb="36" eb="38">
      <t>ハンエイ</t>
    </rPh>
    <phoneticPr fontId="24"/>
  </si>
  <si>
    <t>〒085-8522</t>
  </si>
  <si>
    <t>釧路市幸町10丁目3（釧路合同庁舎）</t>
  </si>
  <si>
    <t>郵便番号</t>
    <rPh sb="0" eb="4">
      <t>ユウビンバンゴウ</t>
    </rPh>
    <phoneticPr fontId="24"/>
  </si>
  <si>
    <t>住所</t>
    <rPh sb="0" eb="2">
      <t>ジュウショ</t>
    </rPh>
    <phoneticPr fontId="24"/>
  </si>
  <si>
    <t>名称</t>
    <rPh sb="0" eb="2">
      <t>メイショウ</t>
    </rPh>
    <phoneticPr fontId="24"/>
  </si>
  <si>
    <t>〒080-8510</t>
    <phoneticPr fontId="24"/>
  </si>
  <si>
    <t xml:space="preserve"> 帯広市東５条南９丁目１－１</t>
  </si>
  <si>
    <t>〒090-0017</t>
  </si>
  <si>
    <t>北見市高砂町14-14</t>
  </si>
  <si>
    <t>〒087-0009</t>
  </si>
  <si>
    <t>根室市弥栄町1丁目18（根室地方合同庁舎 1階）</t>
  </si>
  <si>
    <t>〒086-1049</t>
  </si>
  <si>
    <t>標津郡中標津町東9条北1丁目9-1</t>
  </si>
  <si>
    <r>
      <t xml:space="preserve">管轄商業登記所　 </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カンカツ</t>
    </rPh>
    <rPh sb="2" eb="4">
      <t>ショウギョウ</t>
    </rPh>
    <rPh sb="4" eb="7">
      <t>トウキショ</t>
    </rPh>
    <phoneticPr fontId="24"/>
  </si>
  <si>
    <t>管轄商業登記所（提出する法務局）を選択してください。管轄商業登記所は法務局ホームページで確認することができます。</t>
    <rPh sb="0" eb="2">
      <t>カンカツ</t>
    </rPh>
    <rPh sb="2" eb="4">
      <t>ショウギョウ</t>
    </rPh>
    <rPh sb="4" eb="7">
      <t>トウキショ</t>
    </rPh>
    <rPh sb="8" eb="10">
      <t>テイシュツ</t>
    </rPh>
    <rPh sb="12" eb="15">
      <t>ホウムキョク</t>
    </rPh>
    <rPh sb="17" eb="19">
      <t>センタク</t>
    </rPh>
    <rPh sb="26" eb="28">
      <t>カンカツ</t>
    </rPh>
    <rPh sb="28" eb="30">
      <t>ショウギョウ</t>
    </rPh>
    <rPh sb="30" eb="32">
      <t>トウキ</t>
    </rPh>
    <rPh sb="32" eb="33">
      <t>ショ</t>
    </rPh>
    <rPh sb="34" eb="37">
      <t>ホウムキョク</t>
    </rPh>
    <rPh sb="44" eb="46">
      <t>カクニン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</si>
</sst>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9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
      <sz val="11"/>
      <color rgb="FF000000"/>
      <name val="ＭＳ ゴシック"/>
      <family val="3"/>
      <charset val="128"/>
    </font>
    <font>
      <sz val="10"/>
      <color theme="1"/>
      <name val="游ゴシック"/>
      <family val="2"/>
      <charset val="128"/>
      <scheme val="minor"/>
    </font>
    <font>
      <sz val="11"/>
      <name val="游ゴシック"/>
      <family val="3"/>
      <charset val="128"/>
      <scheme val="minor"/>
    </font>
    <font>
      <sz val="9"/>
      <color rgb="FF000000"/>
      <name val="ＭＳ ゴシック"/>
      <family val="3"/>
      <charset val="128"/>
    </font>
    <font>
      <sz val="9"/>
      <color theme="1"/>
      <name val="游ゴシック"/>
      <family val="2"/>
      <charset val="128"/>
      <scheme val="minor"/>
    </font>
    <font>
      <sz val="10"/>
      <color rgb="FFFF0000"/>
      <name val="ＭＳ Ｐゴシック"/>
      <family val="3"/>
      <charset val="128"/>
    </font>
    <font>
      <sz val="11"/>
      <name val="游ゴシック"/>
      <family val="2"/>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7">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0" fillId="0" borderId="0" xfId="0">
      <alignment vertical="center"/>
    </xf>
    <xf numFmtId="176" fontId="41" fillId="34" borderId="67" xfId="0" applyNumberFormat="1" applyFont="1" applyFill="1" applyBorder="1" applyAlignment="1">
      <alignment horizontal="left" vertical="center"/>
    </xf>
    <xf numFmtId="0" fontId="38" fillId="0" borderId="44" xfId="0" applyFont="1" applyBorder="1" applyAlignment="1">
      <alignment horizontal="center" vertical="center" shrinkToFit="1"/>
    </xf>
    <xf numFmtId="0" fontId="87" fillId="0" borderId="0" xfId="0" applyFont="1">
      <alignment vertical="center"/>
    </xf>
    <xf numFmtId="0" fontId="85" fillId="0" borderId="31" xfId="0" applyFont="1" applyBorder="1" applyAlignment="1">
      <alignment horizontal="center" vertical="center" wrapText="1"/>
    </xf>
    <xf numFmtId="0" fontId="90" fillId="0" borderId="0" xfId="0" applyFont="1">
      <alignment vertical="center"/>
    </xf>
    <xf numFmtId="0" fontId="91" fillId="0" borderId="0" xfId="0" applyFont="1">
      <alignment vertical="center"/>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45" fillId="0" borderId="0" xfId="0" applyFont="1" applyAlignment="1">
      <alignment horizontal="left" vertical="center" wrapText="1"/>
    </xf>
    <xf numFmtId="0" fontId="0" fillId="0" borderId="0" xfId="0" applyAlignment="1">
      <alignment horizontal="left" vertical="center"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86" fillId="0" borderId="10" xfId="0" applyFont="1" applyBorder="1" applyAlignment="1">
      <alignment horizontal="center" vertical="center" wrapText="1"/>
    </xf>
    <xf numFmtId="0" fontId="0" fillId="0" borderId="10" xfId="0" applyBorder="1" applyAlignment="1">
      <alignment horizontal="center" vertical="center" wrapText="1"/>
    </xf>
    <xf numFmtId="0" fontId="88" fillId="0" borderId="10" xfId="0" applyFont="1" applyBorder="1" applyAlignment="1">
      <alignment horizontal="center" vertical="center" wrapText="1"/>
    </xf>
    <xf numFmtId="0" fontId="89" fillId="0" borderId="10" xfId="0" applyFont="1" applyBorder="1" applyAlignment="1">
      <alignment horizontal="center" vertical="center" wrapTex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abSelected="1" view="pageBreakPreview" zoomScaleNormal="100" zoomScaleSheetLayoutView="100" workbookViewId="0">
      <selection sqref="A1:K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84" t="s">
        <v>78</v>
      </c>
      <c r="B1" s="184"/>
      <c r="C1" s="184"/>
      <c r="D1" s="184"/>
      <c r="E1" s="184"/>
      <c r="F1" s="184"/>
      <c r="G1" s="184"/>
      <c r="H1" s="184"/>
      <c r="I1" s="184"/>
      <c r="J1" s="184"/>
      <c r="K1" s="184"/>
    </row>
    <row r="2" spans="1:11" ht="19.149999999999999" customHeight="1" x14ac:dyDescent="0.4">
      <c r="A2" s="126">
        <v>1</v>
      </c>
      <c r="B2" s="126"/>
      <c r="C2" s="132" t="s">
        <v>110</v>
      </c>
      <c r="D2" s="127"/>
      <c r="E2" s="127"/>
      <c r="F2" s="127"/>
      <c r="G2" s="127"/>
      <c r="H2" s="127"/>
      <c r="I2" s="127"/>
      <c r="J2" s="128"/>
      <c r="K2" s="128"/>
    </row>
    <row r="3" spans="1:11" ht="19.149999999999999" customHeight="1" x14ac:dyDescent="0.4">
      <c r="A3" s="121"/>
      <c r="B3" s="121"/>
      <c r="C3" s="121"/>
      <c r="D3" s="21"/>
      <c r="E3" s="21"/>
      <c r="F3" s="21"/>
      <c r="G3" s="21"/>
      <c r="H3" s="21"/>
      <c r="I3" s="21"/>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146</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154</v>
      </c>
      <c r="D8" s="84"/>
      <c r="E8" s="84"/>
      <c r="F8" s="84"/>
      <c r="G8" s="84"/>
      <c r="H8" s="84"/>
      <c r="I8" s="84"/>
      <c r="J8" s="84"/>
    </row>
    <row r="9" spans="1:11" ht="19.149999999999999" customHeight="1" x14ac:dyDescent="0.4">
      <c r="B9" s="85" t="s">
        <v>149</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147</v>
      </c>
      <c r="D11" s="84"/>
      <c r="E11" s="84"/>
      <c r="F11" s="84"/>
      <c r="G11" s="84"/>
      <c r="H11" s="84"/>
      <c r="I11" s="84"/>
      <c r="J11" s="84"/>
      <c r="K11" s="84"/>
    </row>
    <row r="12" spans="1:11" ht="19.149999999999999" customHeight="1" x14ac:dyDescent="0.4">
      <c r="B12" s="84"/>
      <c r="C12" s="85" t="s">
        <v>170</v>
      </c>
      <c r="D12" s="84"/>
      <c r="E12" s="84"/>
      <c r="F12" s="84"/>
      <c r="G12" s="84"/>
      <c r="H12" s="84"/>
      <c r="I12" s="84"/>
      <c r="J12" s="84"/>
      <c r="K12" s="84"/>
    </row>
    <row r="13" spans="1:11" ht="19.149999999999999" customHeight="1" x14ac:dyDescent="0.4">
      <c r="B13" s="85" t="s">
        <v>171</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151</v>
      </c>
      <c r="D15" s="84"/>
      <c r="E15" s="84"/>
      <c r="F15" s="84"/>
      <c r="G15" s="84"/>
      <c r="H15" s="84"/>
      <c r="I15" s="84"/>
      <c r="J15" s="84"/>
      <c r="K15" s="84"/>
    </row>
    <row r="16" spans="1:11" ht="19.149999999999999" customHeight="1" x14ac:dyDescent="0.4">
      <c r="B16" s="97" t="s">
        <v>150</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111</v>
      </c>
    </row>
    <row r="19" spans="1:11" ht="19.149999999999999" customHeight="1" x14ac:dyDescent="0.4">
      <c r="B19" s="97" t="s">
        <v>148</v>
      </c>
    </row>
    <row r="20" spans="1:11" ht="19.149999999999999" customHeight="1" x14ac:dyDescent="0.4">
      <c r="B20" s="97"/>
      <c r="C20" s="124" t="s">
        <v>155</v>
      </c>
    </row>
    <row r="21" spans="1:11" ht="19.149999999999999" customHeight="1" x14ac:dyDescent="0.4">
      <c r="B21" s="97"/>
      <c r="C21" s="152" t="s">
        <v>156</v>
      </c>
    </row>
    <row r="22" spans="1:11" ht="19.149999999999999" customHeight="1" x14ac:dyDescent="0.4">
      <c r="B22" s="97" t="s">
        <v>157</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152</v>
      </c>
    </row>
    <row r="26" spans="1:11" ht="19.149999999999999" customHeight="1" x14ac:dyDescent="0.4">
      <c r="C26" s="124" t="s">
        <v>173</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172</v>
      </c>
    </row>
    <row r="30" spans="1:11" ht="19.149999999999999" customHeight="1" x14ac:dyDescent="0.4">
      <c r="C30" s="85" t="s">
        <v>153</v>
      </c>
    </row>
    <row r="31" spans="1:11" ht="19.149999999999999" customHeight="1" x14ac:dyDescent="0.4">
      <c r="C31" s="180" t="s">
        <v>200</v>
      </c>
    </row>
    <row r="32" spans="1:11" ht="20.100000000000001" customHeight="1" x14ac:dyDescent="0.4">
      <c r="B32" s="96" t="s">
        <v>112</v>
      </c>
      <c r="I32" s="96" t="s">
        <v>113</v>
      </c>
    </row>
    <row r="33" spans="2:11" ht="20.100000000000001" customHeight="1" x14ac:dyDescent="0.4">
      <c r="B33" s="86"/>
      <c r="C33" s="87"/>
      <c r="D33" s="87"/>
      <c r="E33" s="87"/>
      <c r="F33" s="87"/>
      <c r="G33" s="88"/>
      <c r="I33" s="86"/>
      <c r="J33" s="94" t="str">
        <f>IF(入力シート!D6="","",VLOOKUP(入力シート!D6,作成手順書!C40:E44,2,FALSE))</f>
        <v/>
      </c>
      <c r="K33" s="88"/>
    </row>
    <row r="34" spans="2:11" ht="39.950000000000003" customHeight="1" x14ac:dyDescent="0.4">
      <c r="B34" s="89"/>
      <c r="C34" s="182" t="str">
        <f>IF(入力シート!$E$10="","",入力シート!$E$10)</f>
        <v/>
      </c>
      <c r="D34" s="182"/>
      <c r="E34" s="182"/>
      <c r="F34" s="182"/>
      <c r="G34" s="90"/>
      <c r="I34" s="89"/>
      <c r="J34" s="122" t="str">
        <f>IF(入力シート!D6="","",VLOOKUP(入力シート!D6,作成手順書!C40:E44,3,FALSE))</f>
        <v/>
      </c>
      <c r="K34" s="123"/>
    </row>
    <row r="35" spans="2:11" ht="39.950000000000003" customHeight="1" x14ac:dyDescent="0.4">
      <c r="B35" s="89"/>
      <c r="C35" s="183" t="str">
        <f>IF(入力シート!$E$11="","",入力シート!$E$11)</f>
        <v/>
      </c>
      <c r="D35" s="183"/>
      <c r="E35" s="95" t="s">
        <v>72</v>
      </c>
      <c r="G35" s="90"/>
      <c r="I35" s="89"/>
      <c r="J35" s="183" t="str">
        <f>IF(入力シート!D6="","",VLOOKUP(入力シート!D6,作成手順書!C40:E44,1,FALSE))&amp;" 宛て"</f>
        <v xml:space="preserve"> 宛て</v>
      </c>
      <c r="K35" s="185"/>
    </row>
    <row r="36" spans="2:11" x14ac:dyDescent="0.4">
      <c r="B36" s="91"/>
      <c r="C36" s="92"/>
      <c r="D36" s="92"/>
      <c r="E36" s="92"/>
      <c r="F36" s="92"/>
      <c r="G36" s="93"/>
      <c r="I36" s="91"/>
      <c r="J36" s="92"/>
      <c r="K36" s="93"/>
    </row>
    <row r="37" spans="2:11" ht="5.0999999999999996" customHeight="1" x14ac:dyDescent="0.4"/>
    <row r="38" spans="2:11" ht="20.100000000000001" customHeight="1" x14ac:dyDescent="0.4"/>
    <row r="39" spans="2:11" ht="26.25" customHeight="1" x14ac:dyDescent="0.4">
      <c r="B39" s="152"/>
      <c r="C39" s="152" t="s">
        <v>205</v>
      </c>
      <c r="D39" s="152" t="s">
        <v>203</v>
      </c>
      <c r="E39" s="152" t="s">
        <v>204</v>
      </c>
      <c r="F39" s="152"/>
      <c r="I39" s="152"/>
      <c r="J39" s="152"/>
      <c r="K39" s="152"/>
    </row>
    <row r="40" spans="2:11" ht="26.25" customHeight="1" x14ac:dyDescent="0.4">
      <c r="B40" s="152"/>
      <c r="C40" s="178" t="s">
        <v>195</v>
      </c>
      <c r="D40" s="152" t="s">
        <v>201</v>
      </c>
      <c r="E40" s="152" t="s">
        <v>202</v>
      </c>
      <c r="F40" s="152"/>
      <c r="I40" s="152"/>
      <c r="J40" s="181"/>
      <c r="K40" s="152"/>
    </row>
    <row r="41" spans="2:11" ht="26.25" customHeight="1" x14ac:dyDescent="0.4">
      <c r="B41" s="152"/>
      <c r="C41" s="178" t="s">
        <v>196</v>
      </c>
      <c r="D41" t="s">
        <v>206</v>
      </c>
      <c r="E41" s="152" t="s">
        <v>207</v>
      </c>
      <c r="F41" s="152"/>
      <c r="I41" s="152"/>
      <c r="J41" s="181"/>
      <c r="K41" s="152"/>
    </row>
    <row r="42" spans="2:11" ht="26.25" customHeight="1" x14ac:dyDescent="0.4">
      <c r="B42" s="152"/>
      <c r="C42" s="178" t="s">
        <v>197</v>
      </c>
      <c r="D42" t="s">
        <v>208</v>
      </c>
      <c r="E42" t="s">
        <v>209</v>
      </c>
      <c r="F42" s="152"/>
      <c r="I42" s="152"/>
      <c r="J42" s="152"/>
      <c r="K42" s="152"/>
    </row>
    <row r="43" spans="2:11" ht="26.25" customHeight="1" x14ac:dyDescent="0.4">
      <c r="B43" s="152"/>
      <c r="C43" s="178" t="s">
        <v>198</v>
      </c>
      <c r="D43" t="s">
        <v>210</v>
      </c>
      <c r="E43" t="s">
        <v>211</v>
      </c>
      <c r="F43" s="152"/>
      <c r="I43" s="152"/>
      <c r="J43" s="152"/>
      <c r="K43" s="152"/>
    </row>
    <row r="44" spans="2:11" ht="26.25" customHeight="1" x14ac:dyDescent="0.4">
      <c r="B44" s="152"/>
      <c r="C44" s="178" t="s">
        <v>199</v>
      </c>
      <c r="D44" t="s">
        <v>212</v>
      </c>
      <c r="E44" t="s">
        <v>213</v>
      </c>
      <c r="F44" s="152"/>
      <c r="I44" s="152"/>
      <c r="J44" s="152"/>
      <c r="K44" s="152"/>
    </row>
    <row r="45" spans="2:11" x14ac:dyDescent="0.4">
      <c r="B45" s="152"/>
      <c r="C45" s="152"/>
      <c r="D45" s="152"/>
      <c r="E45" s="152"/>
      <c r="F45" s="152"/>
      <c r="G45" s="152"/>
      <c r="H45" s="152"/>
      <c r="I45" s="152"/>
      <c r="J45" s="152"/>
      <c r="K45" s="152"/>
    </row>
    <row r="46" spans="2:11" x14ac:dyDescent="0.4">
      <c r="B46" s="152"/>
      <c r="C46" s="152"/>
      <c r="D46" s="152"/>
      <c r="E46" s="152"/>
      <c r="F46" s="152"/>
      <c r="G46" s="152"/>
      <c r="H46" s="152"/>
      <c r="I46" s="152"/>
      <c r="J46" s="152"/>
      <c r="K46" s="152"/>
    </row>
    <row r="47" spans="2:11" x14ac:dyDescent="0.4">
      <c r="B47" s="152"/>
      <c r="C47" s="152"/>
      <c r="D47" s="152"/>
      <c r="E47" s="152"/>
      <c r="F47" s="152"/>
      <c r="G47" s="152"/>
      <c r="H47" s="152"/>
      <c r="I47" s="152"/>
      <c r="J47" s="152"/>
      <c r="K47" s="152"/>
    </row>
    <row r="48" spans="2:11" x14ac:dyDescent="0.4">
      <c r="B48" s="152"/>
      <c r="C48" s="152"/>
      <c r="D48" s="152"/>
      <c r="E48" s="152"/>
      <c r="F48" s="152"/>
      <c r="G48" s="152"/>
      <c r="H48" s="152"/>
      <c r="I48" s="152"/>
      <c r="J48" s="152"/>
      <c r="K48" s="152"/>
    </row>
    <row r="49" spans="2:11" x14ac:dyDescent="0.4">
      <c r="B49" s="152"/>
      <c r="C49" s="152"/>
      <c r="D49" s="152"/>
      <c r="E49" s="152"/>
      <c r="F49" s="152"/>
      <c r="G49" s="152"/>
      <c r="H49" s="152"/>
      <c r="I49" s="152"/>
      <c r="J49" s="152"/>
      <c r="K49" s="152"/>
    </row>
    <row r="50" spans="2:11" x14ac:dyDescent="0.4">
      <c r="B50" s="152"/>
      <c r="C50" s="152"/>
      <c r="D50" s="152"/>
      <c r="E50" s="152"/>
      <c r="F50" s="152"/>
      <c r="G50" s="152"/>
      <c r="H50" s="152"/>
      <c r="I50" s="152"/>
      <c r="J50" s="152"/>
      <c r="K50" s="152"/>
    </row>
    <row r="51" spans="2:11" x14ac:dyDescent="0.4">
      <c r="B51" s="152"/>
      <c r="C51" s="152"/>
      <c r="D51" s="152"/>
      <c r="E51" s="152"/>
      <c r="F51" s="152"/>
      <c r="G51" s="152"/>
      <c r="H51" s="152"/>
      <c r="I51" s="152"/>
      <c r="J51" s="152"/>
      <c r="K51" s="152"/>
    </row>
  </sheetData>
  <mergeCells count="4">
    <mergeCell ref="C34:F34"/>
    <mergeCell ref="C35:D35"/>
    <mergeCell ref="A1:K1"/>
    <mergeCell ref="J35:K3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9"/>
  <sheetViews>
    <sheetView showGridLines="0" zoomScaleNormal="100" workbookViewId="0">
      <selection activeCell="G33" sqref="G33"/>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6" ht="19.5" x14ac:dyDescent="0.4">
      <c r="B1" s="188" t="s">
        <v>79</v>
      </c>
      <c r="C1" s="188"/>
      <c r="D1" s="188"/>
      <c r="E1" s="69"/>
      <c r="F1" s="69"/>
    </row>
    <row r="2" spans="2:16" ht="19.5" x14ac:dyDescent="0.4">
      <c r="B2" s="48"/>
      <c r="C2" s="47"/>
      <c r="D2" s="47"/>
      <c r="E2" s="47"/>
      <c r="F2" s="47"/>
    </row>
    <row r="3" spans="2:16" x14ac:dyDescent="0.4">
      <c r="B3" s="46"/>
      <c r="C3" s="131" t="s">
        <v>115</v>
      </c>
    </row>
    <row r="4" spans="2:16" ht="19.5" thickBot="1" x14ac:dyDescent="0.45">
      <c r="B4" s="49"/>
      <c r="C4" t="s">
        <v>67</v>
      </c>
      <c r="E4" s="66"/>
      <c r="F4" s="66" t="s">
        <v>114</v>
      </c>
      <c r="H4" s="66"/>
    </row>
    <row r="5" spans="2:16" ht="25.15" customHeight="1" x14ac:dyDescent="0.4">
      <c r="B5" s="189" t="s">
        <v>163</v>
      </c>
      <c r="C5" s="190"/>
      <c r="D5" s="53"/>
      <c r="E5" s="65"/>
      <c r="F5" s="171" t="s">
        <v>164</v>
      </c>
      <c r="G5" s="197" t="s">
        <v>158</v>
      </c>
      <c r="H5" s="197"/>
      <c r="I5" s="197"/>
      <c r="J5" s="197"/>
      <c r="K5" s="197"/>
      <c r="L5" s="197"/>
      <c r="M5" s="197"/>
      <c r="N5" s="197"/>
    </row>
    <row r="6" spans="2:16" s="175" customFormat="1" ht="25.15" customHeight="1" x14ac:dyDescent="0.4">
      <c r="B6" s="191" t="s">
        <v>214</v>
      </c>
      <c r="C6" s="192"/>
      <c r="D6" s="176"/>
      <c r="E6" s="65"/>
      <c r="F6" s="165" t="s">
        <v>194</v>
      </c>
      <c r="G6" s="197" t="s">
        <v>215</v>
      </c>
      <c r="H6" s="198"/>
      <c r="I6" s="198"/>
      <c r="J6" s="198"/>
      <c r="K6" s="198"/>
      <c r="L6" s="198"/>
      <c r="M6" s="198"/>
      <c r="N6" s="198"/>
    </row>
    <row r="7" spans="2:16" ht="25.15" customHeight="1" x14ac:dyDescent="0.4">
      <c r="B7" s="191" t="s">
        <v>176</v>
      </c>
      <c r="C7" s="192"/>
      <c r="D7" s="54"/>
      <c r="E7" s="66"/>
      <c r="F7" s="165" t="s">
        <v>186</v>
      </c>
      <c r="G7" s="70" t="s">
        <v>159</v>
      </c>
      <c r="I7" s="8"/>
    </row>
    <row r="8" spans="2:16" ht="25.15" customHeight="1" x14ac:dyDescent="0.4">
      <c r="B8" s="193" t="s">
        <v>177</v>
      </c>
      <c r="C8" s="194"/>
      <c r="D8" s="155"/>
      <c r="E8" s="66"/>
      <c r="F8" s="165" t="s">
        <v>187</v>
      </c>
      <c r="G8" s="70" t="s">
        <v>160</v>
      </c>
      <c r="H8" s="71"/>
      <c r="I8" s="8"/>
      <c r="J8" s="8"/>
      <c r="K8" s="8"/>
    </row>
    <row r="9" spans="2:16" ht="25.15" customHeight="1" x14ac:dyDescent="0.4">
      <c r="B9" s="195" t="s">
        <v>178</v>
      </c>
      <c r="C9" s="196"/>
      <c r="D9" s="156"/>
      <c r="E9" s="67"/>
      <c r="F9" s="171" t="s">
        <v>188</v>
      </c>
      <c r="G9" s="197" t="s">
        <v>167</v>
      </c>
      <c r="H9" s="197"/>
      <c r="I9" s="197"/>
      <c r="J9" s="197"/>
      <c r="K9" s="197"/>
      <c r="L9" s="197"/>
      <c r="M9" s="197"/>
      <c r="N9" s="197"/>
    </row>
    <row r="10" spans="2:16" ht="25.15" customHeight="1" x14ac:dyDescent="0.4">
      <c r="B10" s="204" t="s">
        <v>61</v>
      </c>
      <c r="C10" s="50" t="s">
        <v>64</v>
      </c>
      <c r="D10" s="55"/>
      <c r="E10" s="173" t="str">
        <f>IF($D$10="","",$D$10)</f>
        <v/>
      </c>
      <c r="F10" s="125"/>
      <c r="G10" s="186" t="s">
        <v>161</v>
      </c>
      <c r="H10" s="186"/>
      <c r="I10" s="186"/>
      <c r="J10" s="186"/>
      <c r="K10" s="186"/>
      <c r="L10" s="186"/>
      <c r="M10" s="186"/>
      <c r="N10" s="186"/>
    </row>
    <row r="11" spans="2:16" ht="25.15" customHeight="1" x14ac:dyDescent="0.4">
      <c r="B11" s="204"/>
      <c r="C11" s="50" t="s">
        <v>17</v>
      </c>
      <c r="D11" s="54"/>
      <c r="E11" s="173" t="str">
        <f>IF($D$11="","",$D$11)</f>
        <v/>
      </c>
      <c r="F11" s="165" t="s">
        <v>189</v>
      </c>
      <c r="G11" s="70" t="s">
        <v>136</v>
      </c>
    </row>
    <row r="12" spans="2:16" ht="25.15" customHeight="1" x14ac:dyDescent="0.4">
      <c r="B12" s="204"/>
      <c r="C12" s="51" t="s">
        <v>62</v>
      </c>
      <c r="D12" s="56"/>
      <c r="E12" s="66"/>
      <c r="F12" s="165" t="s">
        <v>190</v>
      </c>
      <c r="G12" s="70" t="s">
        <v>141</v>
      </c>
      <c r="H12" s="71"/>
      <c r="I12" s="8"/>
      <c r="J12" s="8"/>
      <c r="K12" s="8"/>
    </row>
    <row r="13" spans="2:16" ht="25.15" customHeight="1" x14ac:dyDescent="0.4">
      <c r="B13" s="205" t="s">
        <v>63</v>
      </c>
      <c r="C13" s="166" t="s">
        <v>179</v>
      </c>
      <c r="D13" s="57"/>
      <c r="E13" s="68"/>
      <c r="F13" s="171" t="s">
        <v>191</v>
      </c>
      <c r="G13" s="186" t="s">
        <v>142</v>
      </c>
      <c r="H13" s="186"/>
      <c r="I13" s="186"/>
      <c r="J13" s="186"/>
      <c r="K13" s="186"/>
      <c r="L13" s="186"/>
      <c r="M13" s="186"/>
      <c r="N13" s="186"/>
    </row>
    <row r="14" spans="2:16" ht="25.15" customHeight="1" x14ac:dyDescent="0.4">
      <c r="B14" s="206"/>
      <c r="C14" s="166" t="s">
        <v>180</v>
      </c>
      <c r="D14" s="58"/>
      <c r="E14" s="66"/>
      <c r="F14" s="171"/>
      <c r="G14" s="186"/>
      <c r="H14" s="186"/>
      <c r="I14" s="186"/>
      <c r="J14" s="186"/>
      <c r="K14" s="186"/>
      <c r="L14" s="186"/>
      <c r="M14" s="186"/>
      <c r="N14" s="186"/>
      <c r="O14" s="172"/>
      <c r="P14" s="172"/>
    </row>
    <row r="15" spans="2:16" ht="25.15" customHeight="1" x14ac:dyDescent="0.4">
      <c r="B15" s="207"/>
      <c r="C15" s="167" t="s">
        <v>181</v>
      </c>
      <c r="D15" s="59"/>
      <c r="E15" s="66"/>
      <c r="F15" s="171" t="s">
        <v>192</v>
      </c>
      <c r="G15" s="186" t="s">
        <v>168</v>
      </c>
      <c r="H15" s="186"/>
      <c r="I15" s="186"/>
      <c r="J15" s="186"/>
      <c r="K15" s="186"/>
      <c r="L15" s="186"/>
      <c r="M15" s="186"/>
      <c r="N15" s="186"/>
      <c r="O15" s="172"/>
      <c r="P15" s="172"/>
    </row>
    <row r="16" spans="2:16" ht="25.15" customHeight="1" x14ac:dyDescent="0.4">
      <c r="B16" s="208" t="s">
        <v>65</v>
      </c>
      <c r="C16" s="209"/>
      <c r="D16" s="101"/>
      <c r="E16" s="66"/>
      <c r="G16" s="186" t="s">
        <v>169</v>
      </c>
      <c r="H16" s="186"/>
      <c r="I16" s="186"/>
      <c r="J16" s="186"/>
      <c r="K16" s="186"/>
      <c r="L16" s="186"/>
      <c r="M16" s="186"/>
      <c r="N16" s="186"/>
    </row>
    <row r="17" spans="2:16" ht="25.15" customHeight="1" x14ac:dyDescent="0.4">
      <c r="B17" s="200" t="s">
        <v>14</v>
      </c>
      <c r="C17" s="50" t="s">
        <v>116</v>
      </c>
      <c r="D17" s="55"/>
      <c r="E17" s="68"/>
      <c r="F17" s="171" t="s">
        <v>193</v>
      </c>
      <c r="G17" s="186" t="s">
        <v>162</v>
      </c>
      <c r="H17" s="186"/>
      <c r="I17" s="186"/>
      <c r="J17" s="186"/>
      <c r="K17" s="186"/>
      <c r="L17" s="186"/>
      <c r="M17" s="186"/>
      <c r="N17" s="186"/>
      <c r="O17" s="186"/>
      <c r="P17" s="186"/>
    </row>
    <row r="18" spans="2:16" ht="25.15" customHeight="1" x14ac:dyDescent="0.4">
      <c r="B18" s="201"/>
      <c r="C18" s="164" t="s">
        <v>182</v>
      </c>
      <c r="D18" s="56"/>
      <c r="E18" s="66"/>
    </row>
    <row r="19" spans="2:16" ht="25.15" customHeight="1" x14ac:dyDescent="0.4">
      <c r="B19" s="201"/>
      <c r="C19" s="50" t="s">
        <v>17</v>
      </c>
      <c r="D19" s="54"/>
      <c r="E19" s="66"/>
      <c r="F19" s="66"/>
      <c r="G19" s="70"/>
      <c r="H19" s="71"/>
      <c r="I19" s="8"/>
      <c r="J19" s="8"/>
      <c r="K19" s="8"/>
    </row>
    <row r="20" spans="2:16" ht="25.15" customHeight="1" x14ac:dyDescent="0.4">
      <c r="B20" s="201"/>
      <c r="C20" s="51" t="s">
        <v>45</v>
      </c>
      <c r="D20" s="60"/>
      <c r="E20" s="65"/>
      <c r="F20" s="65"/>
      <c r="G20" s="70"/>
      <c r="H20" s="71"/>
      <c r="I20" s="8"/>
      <c r="J20" s="8"/>
      <c r="K20" s="8"/>
    </row>
    <row r="21" spans="2:16" ht="36" customHeight="1" x14ac:dyDescent="0.4">
      <c r="B21" s="201"/>
      <c r="C21" s="174" t="s">
        <v>183</v>
      </c>
      <c r="D21" s="56"/>
      <c r="E21" s="66"/>
    </row>
    <row r="22" spans="2:16" ht="36" customHeight="1" x14ac:dyDescent="0.4">
      <c r="B22" s="201"/>
      <c r="C22" s="174" t="s">
        <v>184</v>
      </c>
      <c r="D22" s="56"/>
      <c r="E22" s="149"/>
    </row>
    <row r="23" spans="2:16" ht="25.15" customHeight="1" x14ac:dyDescent="0.4">
      <c r="B23" s="201"/>
      <c r="C23" s="52" t="s">
        <v>66</v>
      </c>
      <c r="D23" s="101"/>
      <c r="E23" s="66"/>
      <c r="F23" s="187" t="e">
        <f>ROUND(IF($D$16="","",$D$23/$D$16*100),1)</f>
        <v>#VALUE!</v>
      </c>
      <c r="G23" s="187"/>
      <c r="H23" s="71"/>
      <c r="I23" s="8"/>
      <c r="J23" s="8"/>
      <c r="K23" s="8"/>
    </row>
    <row r="24" spans="2:16" ht="30" customHeight="1" x14ac:dyDescent="0.4">
      <c r="B24" s="144"/>
      <c r="C24" s="170" t="s">
        <v>185</v>
      </c>
      <c r="D24" s="60"/>
      <c r="E24" s="154"/>
      <c r="F24" s="149"/>
    </row>
    <row r="25" spans="2:16" ht="25.15" customHeight="1" x14ac:dyDescent="0.4">
      <c r="B25" s="200" t="s">
        <v>15</v>
      </c>
      <c r="C25" s="50" t="s">
        <v>116</v>
      </c>
      <c r="D25" s="55"/>
      <c r="E25" s="62"/>
      <c r="F25" s="62"/>
      <c r="G25" s="8"/>
      <c r="H25" s="8"/>
      <c r="I25" s="8"/>
      <c r="J25" s="8"/>
      <c r="K25" s="8"/>
    </row>
    <row r="26" spans="2:16" ht="25.15" customHeight="1" x14ac:dyDescent="0.4">
      <c r="B26" s="201"/>
      <c r="C26" s="164" t="s">
        <v>182</v>
      </c>
      <c r="D26" s="56"/>
      <c r="E26" s="63"/>
      <c r="F26" s="148"/>
      <c r="G26" s="70"/>
      <c r="H26" s="8"/>
      <c r="I26" s="8"/>
      <c r="J26" s="8"/>
      <c r="K26" s="8"/>
    </row>
    <row r="27" spans="2:16" ht="25.15" customHeight="1" x14ac:dyDescent="0.4">
      <c r="B27" s="201"/>
      <c r="C27" s="50" t="s">
        <v>17</v>
      </c>
      <c r="D27" s="54"/>
      <c r="E27" s="61"/>
      <c r="F27" s="61"/>
      <c r="G27" s="8"/>
      <c r="H27" s="8"/>
      <c r="I27" s="8"/>
      <c r="J27" s="8"/>
      <c r="K27" s="8"/>
    </row>
    <row r="28" spans="2:16" ht="25.15" customHeight="1" x14ac:dyDescent="0.4">
      <c r="B28" s="201"/>
      <c r="C28" s="51" t="s">
        <v>45</v>
      </c>
      <c r="D28" s="60"/>
      <c r="E28" s="64"/>
      <c r="F28" s="64"/>
      <c r="G28" s="8"/>
      <c r="H28" s="8"/>
      <c r="I28" s="8"/>
      <c r="J28" s="8"/>
      <c r="K28" s="8"/>
    </row>
    <row r="29" spans="2:16" ht="36" customHeight="1" x14ac:dyDescent="0.4">
      <c r="B29" s="201"/>
      <c r="C29" s="174" t="s">
        <v>183</v>
      </c>
      <c r="D29" s="56"/>
      <c r="E29" s="63"/>
      <c r="F29" s="149"/>
      <c r="G29" s="186"/>
      <c r="H29" s="186"/>
      <c r="I29" s="186"/>
      <c r="J29" s="186"/>
      <c r="K29" s="186"/>
      <c r="L29" s="186"/>
      <c r="M29" s="186"/>
      <c r="N29" s="186"/>
      <c r="O29" s="186"/>
      <c r="P29" s="186"/>
    </row>
    <row r="30" spans="2:16" ht="36" customHeight="1" x14ac:dyDescent="0.4">
      <c r="B30" s="201"/>
      <c r="C30" s="174" t="s">
        <v>184</v>
      </c>
      <c r="D30" s="56"/>
      <c r="E30" s="63"/>
      <c r="F30" s="149"/>
      <c r="G30" s="186"/>
      <c r="H30" s="186"/>
      <c r="I30" s="186"/>
      <c r="J30" s="186"/>
      <c r="K30" s="186"/>
      <c r="L30" s="186"/>
      <c r="M30" s="186"/>
      <c r="N30" s="186"/>
      <c r="O30" s="186"/>
      <c r="P30" s="186"/>
    </row>
    <row r="31" spans="2:16" ht="25.15" customHeight="1" x14ac:dyDescent="0.4">
      <c r="B31" s="201"/>
      <c r="C31" s="52" t="s">
        <v>66</v>
      </c>
      <c r="D31" s="101"/>
      <c r="E31" s="63"/>
      <c r="F31" s="187" t="e">
        <f>ROUND(IF($D$16="","",$D$31/$D$16*100),1)</f>
        <v>#VALUE!</v>
      </c>
      <c r="G31" s="187"/>
      <c r="H31" s="8"/>
      <c r="I31" s="8"/>
      <c r="J31" s="8"/>
      <c r="K31" s="8"/>
    </row>
    <row r="32" spans="2:16" ht="30" customHeight="1" x14ac:dyDescent="0.4">
      <c r="B32" s="144"/>
      <c r="C32" s="170" t="s">
        <v>185</v>
      </c>
      <c r="D32" s="60"/>
      <c r="E32" s="65"/>
      <c r="F32" s="149"/>
      <c r="G32" s="186"/>
      <c r="H32" s="186"/>
      <c r="I32" s="186"/>
      <c r="J32" s="186"/>
      <c r="K32" s="186"/>
      <c r="L32" s="186"/>
      <c r="M32" s="186"/>
      <c r="N32" s="186"/>
      <c r="O32" s="186"/>
      <c r="P32" s="186"/>
    </row>
    <row r="33" spans="2:16" ht="25.15" customHeight="1" x14ac:dyDescent="0.4">
      <c r="B33" s="200" t="s">
        <v>16</v>
      </c>
      <c r="C33" s="50" t="s">
        <v>116</v>
      </c>
      <c r="D33" s="55"/>
      <c r="E33" s="62"/>
      <c r="F33" s="62"/>
      <c r="G33" s="8"/>
      <c r="H33" s="8"/>
      <c r="I33" s="8"/>
      <c r="J33" s="8"/>
      <c r="K33" s="8"/>
    </row>
    <row r="34" spans="2:16" ht="25.15" customHeight="1" x14ac:dyDescent="0.4">
      <c r="B34" s="201"/>
      <c r="C34" s="164" t="s">
        <v>182</v>
      </c>
      <c r="D34" s="56"/>
      <c r="E34" s="63"/>
      <c r="F34" s="148"/>
      <c r="G34" s="70"/>
      <c r="H34" s="8"/>
      <c r="I34" s="8"/>
      <c r="J34" s="8"/>
      <c r="K34" s="8"/>
    </row>
    <row r="35" spans="2:16" ht="25.15" customHeight="1" x14ac:dyDescent="0.4">
      <c r="B35" s="201"/>
      <c r="C35" s="50" t="s">
        <v>17</v>
      </c>
      <c r="D35" s="54"/>
      <c r="E35" s="61"/>
      <c r="F35" s="61"/>
      <c r="G35" s="8"/>
      <c r="H35" s="8"/>
      <c r="I35" s="8"/>
      <c r="J35" s="8"/>
      <c r="K35" s="8"/>
    </row>
    <row r="36" spans="2:16" ht="25.15" customHeight="1" x14ac:dyDescent="0.4">
      <c r="B36" s="201"/>
      <c r="C36" s="51" t="s">
        <v>45</v>
      </c>
      <c r="D36" s="60"/>
      <c r="E36" s="64"/>
      <c r="F36" s="64"/>
      <c r="G36" s="8"/>
      <c r="H36" s="8"/>
      <c r="I36" s="8"/>
      <c r="J36" s="8"/>
      <c r="K36" s="8"/>
    </row>
    <row r="37" spans="2:16" ht="36" customHeight="1" x14ac:dyDescent="0.4">
      <c r="B37" s="201"/>
      <c r="C37" s="174" t="s">
        <v>183</v>
      </c>
      <c r="D37" s="56"/>
      <c r="E37" s="63"/>
      <c r="F37" s="149"/>
      <c r="G37" s="186"/>
      <c r="H37" s="186"/>
      <c r="I37" s="186"/>
      <c r="J37" s="186"/>
      <c r="K37" s="186"/>
      <c r="L37" s="186"/>
      <c r="M37" s="186"/>
      <c r="N37" s="186"/>
      <c r="O37" s="186"/>
      <c r="P37" s="186"/>
    </row>
    <row r="38" spans="2:16" ht="36" customHeight="1" x14ac:dyDescent="0.4">
      <c r="B38" s="201"/>
      <c r="C38" s="174" t="s">
        <v>184</v>
      </c>
      <c r="D38" s="56"/>
      <c r="E38" s="63"/>
      <c r="F38" s="149"/>
      <c r="G38" s="186"/>
      <c r="H38" s="186"/>
      <c r="I38" s="186"/>
      <c r="J38" s="186"/>
      <c r="K38" s="186"/>
      <c r="L38" s="186"/>
      <c r="M38" s="186"/>
      <c r="N38" s="186"/>
      <c r="O38" s="186"/>
      <c r="P38" s="186"/>
    </row>
    <row r="39" spans="2:16" ht="25.15" customHeight="1" x14ac:dyDescent="0.4">
      <c r="B39" s="201"/>
      <c r="C39" s="52" t="s">
        <v>66</v>
      </c>
      <c r="D39" s="101"/>
      <c r="E39" s="63"/>
      <c r="F39" s="187" t="e">
        <f>ROUND(IF($D$16="","",$D$39/$D$16*100),1)</f>
        <v>#VALUE!</v>
      </c>
      <c r="G39" s="187"/>
      <c r="H39" s="8"/>
      <c r="I39" s="8"/>
      <c r="J39" s="8"/>
      <c r="K39" s="8"/>
    </row>
    <row r="40" spans="2:16" ht="30" customHeight="1" x14ac:dyDescent="0.4">
      <c r="B40" s="145"/>
      <c r="C40" s="170" t="s">
        <v>185</v>
      </c>
      <c r="D40" s="60"/>
      <c r="E40" s="65"/>
      <c r="F40" s="149"/>
      <c r="G40" s="186"/>
      <c r="H40" s="186"/>
      <c r="I40" s="186"/>
      <c r="J40" s="186"/>
      <c r="K40" s="186"/>
      <c r="L40" s="186"/>
      <c r="M40" s="186"/>
      <c r="N40" s="186"/>
      <c r="O40" s="186"/>
      <c r="P40" s="186"/>
    </row>
    <row r="41" spans="2:16" ht="25.15" customHeight="1" x14ac:dyDescent="0.4">
      <c r="B41" s="200" t="s">
        <v>121</v>
      </c>
      <c r="C41" s="50" t="s">
        <v>116</v>
      </c>
      <c r="D41" s="57"/>
      <c r="E41" s="62"/>
      <c r="F41" s="62"/>
      <c r="G41" s="8"/>
      <c r="H41" s="8"/>
      <c r="I41" s="8"/>
      <c r="J41" s="8"/>
      <c r="K41" s="8"/>
    </row>
    <row r="42" spans="2:16" ht="25.15" customHeight="1" x14ac:dyDescent="0.4">
      <c r="B42" s="201"/>
      <c r="C42" s="50" t="s">
        <v>17</v>
      </c>
      <c r="D42" s="58"/>
      <c r="E42" s="61"/>
      <c r="F42" s="61"/>
      <c r="G42" s="8"/>
      <c r="H42" s="8"/>
      <c r="I42" s="8"/>
      <c r="J42" s="8"/>
      <c r="K42" s="8"/>
    </row>
    <row r="43" spans="2:16" ht="25.15" customHeight="1" x14ac:dyDescent="0.4">
      <c r="B43" s="201"/>
      <c r="C43" s="52" t="s">
        <v>66</v>
      </c>
      <c r="D43" s="102"/>
      <c r="E43" s="63"/>
      <c r="F43" s="63"/>
      <c r="G43" s="8"/>
      <c r="H43" s="8"/>
      <c r="I43" s="8"/>
      <c r="J43" s="8"/>
      <c r="K43" s="8"/>
    </row>
    <row r="44" spans="2:16" ht="30" customHeight="1" x14ac:dyDescent="0.4">
      <c r="B44" s="202"/>
      <c r="C44" s="170" t="s">
        <v>185</v>
      </c>
      <c r="D44" s="146"/>
      <c r="E44" s="65"/>
      <c r="F44" s="148"/>
      <c r="G44" s="70"/>
      <c r="H44" s="71"/>
      <c r="I44" s="8"/>
      <c r="J44" s="8"/>
      <c r="K44" s="8"/>
    </row>
    <row r="45" spans="2:16" ht="25.15" customHeight="1" x14ac:dyDescent="0.4">
      <c r="B45" s="200" t="s">
        <v>122</v>
      </c>
      <c r="C45" s="50" t="s">
        <v>116</v>
      </c>
      <c r="D45" s="57"/>
      <c r="E45" s="62"/>
      <c r="F45" s="62"/>
      <c r="G45" s="8"/>
      <c r="H45" s="8"/>
      <c r="I45" s="8"/>
      <c r="J45" s="8"/>
      <c r="K45" s="8"/>
    </row>
    <row r="46" spans="2:16" ht="25.15" customHeight="1" x14ac:dyDescent="0.4">
      <c r="B46" s="201"/>
      <c r="C46" s="50" t="s">
        <v>17</v>
      </c>
      <c r="D46" s="58"/>
      <c r="E46" s="61"/>
      <c r="F46" s="61"/>
      <c r="G46" s="8"/>
      <c r="H46" s="8"/>
      <c r="I46" s="8"/>
      <c r="J46" s="8"/>
      <c r="K46" s="8"/>
    </row>
    <row r="47" spans="2:16" ht="25.15" customHeight="1" x14ac:dyDescent="0.4">
      <c r="B47" s="201"/>
      <c r="C47" s="52" t="s">
        <v>66</v>
      </c>
      <c r="D47" s="102"/>
      <c r="E47" s="63"/>
      <c r="F47" s="63"/>
      <c r="G47" s="8"/>
      <c r="H47" s="8"/>
      <c r="I47" s="8"/>
      <c r="J47" s="8"/>
      <c r="K47" s="8"/>
    </row>
    <row r="48" spans="2:16" ht="30" customHeight="1" x14ac:dyDescent="0.4">
      <c r="B48" s="202"/>
      <c r="C48" s="170" t="s">
        <v>185</v>
      </c>
      <c r="D48" s="146"/>
      <c r="E48" s="65"/>
      <c r="F48" s="149"/>
      <c r="G48" s="186"/>
      <c r="H48" s="186"/>
      <c r="I48" s="186"/>
      <c r="J48" s="186"/>
      <c r="K48" s="186"/>
      <c r="L48" s="186"/>
      <c r="M48" s="186"/>
      <c r="N48" s="186"/>
      <c r="O48" s="186"/>
      <c r="P48" s="186"/>
    </row>
    <row r="49" spans="2:16" ht="25.15" customHeight="1" x14ac:dyDescent="0.4">
      <c r="B49" s="200" t="s">
        <v>123</v>
      </c>
      <c r="C49" s="50" t="s">
        <v>116</v>
      </c>
      <c r="D49" s="57"/>
      <c r="E49" s="62"/>
      <c r="F49" s="62"/>
      <c r="G49" s="8"/>
      <c r="H49" s="8"/>
      <c r="I49" s="8"/>
      <c r="J49" s="8"/>
      <c r="K49" s="8"/>
    </row>
    <row r="50" spans="2:16" ht="25.15" customHeight="1" x14ac:dyDescent="0.4">
      <c r="B50" s="201"/>
      <c r="C50" s="50" t="s">
        <v>17</v>
      </c>
      <c r="D50" s="58"/>
      <c r="E50" s="61"/>
      <c r="F50" s="61"/>
      <c r="G50" s="8"/>
      <c r="H50" s="8"/>
      <c r="I50" s="8"/>
      <c r="J50" s="8"/>
      <c r="K50" s="8"/>
    </row>
    <row r="51" spans="2:16" ht="25.15" customHeight="1" x14ac:dyDescent="0.4">
      <c r="B51" s="201"/>
      <c r="C51" s="52" t="s">
        <v>66</v>
      </c>
      <c r="D51" s="102"/>
      <c r="E51" s="63"/>
      <c r="F51" s="63"/>
      <c r="G51" s="8"/>
      <c r="H51" s="8"/>
      <c r="I51" s="8"/>
      <c r="J51" s="8"/>
      <c r="K51" s="8"/>
    </row>
    <row r="52" spans="2:16" ht="30" customHeight="1" x14ac:dyDescent="0.4">
      <c r="B52" s="202"/>
      <c r="C52" s="170" t="s">
        <v>185</v>
      </c>
      <c r="D52" s="146"/>
      <c r="E52" s="65"/>
      <c r="F52" s="149"/>
      <c r="G52" s="186"/>
      <c r="H52" s="186"/>
      <c r="I52" s="186"/>
      <c r="J52" s="186"/>
      <c r="K52" s="186"/>
      <c r="L52" s="186"/>
      <c r="M52" s="186"/>
      <c r="N52" s="186"/>
      <c r="O52" s="186"/>
      <c r="P52" s="186"/>
    </row>
    <row r="53" spans="2:16" ht="25.15" customHeight="1" x14ac:dyDescent="0.4">
      <c r="B53" s="200" t="s">
        <v>124</v>
      </c>
      <c r="C53" s="50" t="s">
        <v>116</v>
      </c>
      <c r="D53" s="57"/>
      <c r="E53" s="62"/>
      <c r="F53" s="62"/>
      <c r="G53" s="8"/>
      <c r="H53" s="8"/>
      <c r="I53" s="8"/>
      <c r="J53" s="8"/>
      <c r="K53" s="8"/>
    </row>
    <row r="54" spans="2:16" ht="25.15" customHeight="1" x14ac:dyDescent="0.4">
      <c r="B54" s="201"/>
      <c r="C54" s="50" t="s">
        <v>17</v>
      </c>
      <c r="D54" s="58"/>
      <c r="E54" s="61"/>
      <c r="F54" s="61"/>
      <c r="G54" s="8"/>
      <c r="H54" s="8"/>
      <c r="I54" s="8"/>
      <c r="J54" s="8"/>
      <c r="K54" s="8"/>
    </row>
    <row r="55" spans="2:16" ht="25.15" customHeight="1" x14ac:dyDescent="0.4">
      <c r="B55" s="201"/>
      <c r="C55" s="52" t="s">
        <v>66</v>
      </c>
      <c r="D55" s="102"/>
      <c r="E55" s="63"/>
      <c r="F55" s="63"/>
      <c r="G55" s="8"/>
      <c r="H55" s="8"/>
      <c r="I55" s="8"/>
      <c r="J55" s="8"/>
      <c r="K55" s="8"/>
    </row>
    <row r="56" spans="2:16" ht="30" customHeight="1" x14ac:dyDescent="0.4">
      <c r="B56" s="202"/>
      <c r="C56" s="170" t="s">
        <v>185</v>
      </c>
      <c r="D56" s="146"/>
      <c r="E56" s="65"/>
      <c r="F56" s="149"/>
      <c r="G56" s="186"/>
      <c r="H56" s="186"/>
      <c r="I56" s="186"/>
      <c r="J56" s="186"/>
      <c r="K56" s="186"/>
      <c r="L56" s="186"/>
      <c r="M56" s="186"/>
      <c r="N56" s="186"/>
      <c r="O56" s="186"/>
      <c r="P56" s="186"/>
    </row>
    <row r="57" spans="2:16" ht="25.15" customHeight="1" x14ac:dyDescent="0.4">
      <c r="B57" s="200" t="s">
        <v>125</v>
      </c>
      <c r="C57" s="50" t="s">
        <v>116</v>
      </c>
      <c r="D57" s="57"/>
      <c r="E57" s="62"/>
      <c r="F57" s="62"/>
      <c r="G57" s="8"/>
      <c r="H57" s="8"/>
      <c r="I57" s="8"/>
      <c r="J57" s="8"/>
      <c r="K57" s="8"/>
    </row>
    <row r="58" spans="2:16" ht="25.15" customHeight="1" x14ac:dyDescent="0.4">
      <c r="B58" s="201"/>
      <c r="C58" s="50" t="s">
        <v>17</v>
      </c>
      <c r="D58" s="58"/>
      <c r="E58" s="61"/>
      <c r="F58" s="61"/>
      <c r="G58" s="8"/>
      <c r="H58" s="8"/>
      <c r="I58" s="8"/>
      <c r="J58" s="8"/>
      <c r="K58" s="8"/>
    </row>
    <row r="59" spans="2:16" ht="25.15" customHeight="1" x14ac:dyDescent="0.4">
      <c r="B59" s="201"/>
      <c r="C59" s="52" t="s">
        <v>66</v>
      </c>
      <c r="D59" s="102"/>
      <c r="E59" s="63"/>
      <c r="F59" s="63"/>
      <c r="G59" s="8"/>
      <c r="H59" s="8"/>
      <c r="I59" s="8"/>
      <c r="J59" s="8"/>
      <c r="K59" s="8"/>
    </row>
    <row r="60" spans="2:16" ht="30" customHeight="1" thickBot="1" x14ac:dyDescent="0.45">
      <c r="B60" s="203"/>
      <c r="C60" s="177" t="s">
        <v>185</v>
      </c>
      <c r="D60" s="147"/>
      <c r="E60" s="65"/>
      <c r="F60" s="149"/>
      <c r="G60" s="186"/>
      <c r="H60" s="186"/>
      <c r="I60" s="186"/>
      <c r="J60" s="186"/>
      <c r="K60" s="186"/>
      <c r="L60" s="186"/>
      <c r="M60" s="186"/>
      <c r="N60" s="186"/>
      <c r="O60" s="186"/>
      <c r="P60" s="186"/>
    </row>
    <row r="61" spans="2:16" x14ac:dyDescent="0.4">
      <c r="B61" s="135"/>
      <c r="C61" s="135"/>
      <c r="D61" s="133"/>
    </row>
    <row r="62" spans="2:16" ht="18" customHeight="1" x14ac:dyDescent="0.4">
      <c r="B62" s="199" t="s">
        <v>137</v>
      </c>
      <c r="C62" s="135" t="s">
        <v>127</v>
      </c>
      <c r="D62" s="135"/>
    </row>
    <row r="63" spans="2:16" x14ac:dyDescent="0.4">
      <c r="B63" s="199"/>
      <c r="C63" s="135" t="s">
        <v>128</v>
      </c>
      <c r="D63" s="135"/>
    </row>
    <row r="64" spans="2:16" x14ac:dyDescent="0.4">
      <c r="B64" s="199"/>
      <c r="C64" s="135" t="s">
        <v>129</v>
      </c>
      <c r="D64" s="135"/>
    </row>
    <row r="65" spans="2:4" x14ac:dyDescent="0.4">
      <c r="B65" s="199"/>
      <c r="C65" s="135" t="s">
        <v>130</v>
      </c>
      <c r="D65" s="135"/>
    </row>
    <row r="66" spans="2:4" x14ac:dyDescent="0.4">
      <c r="B66" s="135"/>
      <c r="C66" s="135" t="s">
        <v>131</v>
      </c>
      <c r="D66" s="135"/>
    </row>
    <row r="67" spans="2:4" x14ac:dyDescent="0.4">
      <c r="B67" s="135"/>
      <c r="C67" s="135" t="s">
        <v>132</v>
      </c>
      <c r="D67" s="135"/>
    </row>
    <row r="68" spans="2:4" x14ac:dyDescent="0.4">
      <c r="B68" s="135"/>
      <c r="C68" s="135" t="s">
        <v>139</v>
      </c>
      <c r="D68" s="135"/>
    </row>
    <row r="69" spans="2:4" x14ac:dyDescent="0.4">
      <c r="B69" s="135"/>
      <c r="C69" s="135" t="s">
        <v>140</v>
      </c>
      <c r="D69" s="135"/>
    </row>
    <row r="70" spans="2:4" x14ac:dyDescent="0.4">
      <c r="B70" s="135"/>
      <c r="C70" s="135" t="s">
        <v>133</v>
      </c>
      <c r="D70" s="135"/>
    </row>
    <row r="71" spans="2:4" x14ac:dyDescent="0.4">
      <c r="B71" s="199" t="s">
        <v>48</v>
      </c>
      <c r="C71" s="135" t="s">
        <v>126</v>
      </c>
      <c r="D71" s="135"/>
    </row>
    <row r="72" spans="2:4" x14ac:dyDescent="0.4">
      <c r="B72" s="199"/>
      <c r="C72" s="135" t="s">
        <v>134</v>
      </c>
      <c r="D72" s="135"/>
    </row>
    <row r="73" spans="2:4" x14ac:dyDescent="0.4">
      <c r="B73" s="199"/>
      <c r="C73" s="135" t="s">
        <v>135</v>
      </c>
      <c r="D73" s="135"/>
    </row>
    <row r="74" spans="2:4" x14ac:dyDescent="0.4">
      <c r="B74" s="199"/>
      <c r="C74" s="135"/>
      <c r="D74" s="135"/>
    </row>
    <row r="75" spans="2:4" x14ac:dyDescent="0.4">
      <c r="C75" s="135" t="s">
        <v>195</v>
      </c>
    </row>
    <row r="76" spans="2:4" x14ac:dyDescent="0.4">
      <c r="C76" s="135" t="s">
        <v>196</v>
      </c>
    </row>
    <row r="77" spans="2:4" x14ac:dyDescent="0.4">
      <c r="C77" s="135" t="s">
        <v>197</v>
      </c>
    </row>
    <row r="78" spans="2:4" x14ac:dyDescent="0.4">
      <c r="C78" s="135" t="s">
        <v>198</v>
      </c>
    </row>
    <row r="79" spans="2:4" x14ac:dyDescent="0.4">
      <c r="C79" s="135" t="s">
        <v>199</v>
      </c>
    </row>
  </sheetData>
  <dataConsolidate/>
  <mergeCells count="40">
    <mergeCell ref="G56:P56"/>
    <mergeCell ref="G60:P60"/>
    <mergeCell ref="B10:B12"/>
    <mergeCell ref="B13:B15"/>
    <mergeCell ref="B16:C16"/>
    <mergeCell ref="B41:B44"/>
    <mergeCell ref="B33:B39"/>
    <mergeCell ref="B17:B23"/>
    <mergeCell ref="B25:B31"/>
    <mergeCell ref="G48:P48"/>
    <mergeCell ref="G52:P52"/>
    <mergeCell ref="F23:G23"/>
    <mergeCell ref="F31:G31"/>
    <mergeCell ref="G29:P29"/>
    <mergeCell ref="G30:P30"/>
    <mergeCell ref="G17:P17"/>
    <mergeCell ref="B71:B74"/>
    <mergeCell ref="B45:B48"/>
    <mergeCell ref="B49:B52"/>
    <mergeCell ref="B53:B56"/>
    <mergeCell ref="B57:B60"/>
    <mergeCell ref="B62:B65"/>
    <mergeCell ref="G9:N9"/>
    <mergeCell ref="G5:N5"/>
    <mergeCell ref="G13:N14"/>
    <mergeCell ref="G15:N15"/>
    <mergeCell ref="G16:N16"/>
    <mergeCell ref="G10:N10"/>
    <mergeCell ref="G6:N6"/>
    <mergeCell ref="B1:D1"/>
    <mergeCell ref="B5:C5"/>
    <mergeCell ref="B7:C7"/>
    <mergeCell ref="B8:C8"/>
    <mergeCell ref="B9:C9"/>
    <mergeCell ref="B6:C6"/>
    <mergeCell ref="G37:P37"/>
    <mergeCell ref="G38:P38"/>
    <mergeCell ref="F39:G39"/>
    <mergeCell ref="G32:P32"/>
    <mergeCell ref="G40:P40"/>
  </mergeCells>
  <phoneticPr fontId="24"/>
  <dataValidations count="3">
    <dataValidation type="list" allowBlank="1" showInputMessage="1" showErrorMessage="1" sqref="D22 D38 D30">
      <formula1>$C$62:$C$70</formula1>
    </dataValidation>
    <dataValidation type="list" allowBlank="1" showInputMessage="1" showErrorMessage="1" sqref="D21 D37 D29">
      <formula1>$C$71:$C$73</formula1>
    </dataValidation>
    <dataValidation type="list" allowBlank="1" showInputMessage="1" showErrorMessage="1" sqref="D6">
      <formula1>$C$75:$C$79</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election activeCell="H48" sqref="H48"/>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54" t="s">
        <v>0</v>
      </c>
      <c r="D1" s="254"/>
      <c r="E1" s="254"/>
      <c r="F1" s="255"/>
      <c r="G1" s="255"/>
      <c r="H1" s="255"/>
      <c r="I1" s="255"/>
      <c r="J1" s="255"/>
      <c r="K1" s="255"/>
      <c r="L1" s="255"/>
    </row>
    <row r="2" spans="2:17" ht="14.25" x14ac:dyDescent="0.4">
      <c r="C2" s="22"/>
      <c r="D2" s="22"/>
      <c r="E2" s="22"/>
    </row>
    <row r="3" spans="2:17" ht="14.25" thickBot="1" x14ac:dyDescent="0.45">
      <c r="C3" s="256" t="s">
        <v>69</v>
      </c>
      <c r="D3" s="257"/>
      <c r="E3" s="257"/>
      <c r="F3" s="258"/>
      <c r="G3" s="258"/>
      <c r="H3" s="258"/>
      <c r="I3" s="258"/>
      <c r="J3" s="258"/>
      <c r="K3" s="258"/>
      <c r="L3" s="258"/>
    </row>
    <row r="4" spans="2:17" ht="35.1" customHeight="1" thickBot="1" x14ac:dyDescent="0.45">
      <c r="B4" s="72"/>
      <c r="C4" s="265" t="s">
        <v>1</v>
      </c>
      <c r="D4" s="266"/>
      <c r="E4" s="73"/>
      <c r="F4" s="263" t="str">
        <f>IF(入力シート!$D$5="","",入力シート!$D$5)</f>
        <v/>
      </c>
      <c r="G4" s="264"/>
      <c r="H4" s="264"/>
      <c r="I4" s="271" t="s">
        <v>70</v>
      </c>
      <c r="J4" s="272"/>
      <c r="K4" s="269" t="s">
        <v>60</v>
      </c>
      <c r="L4" s="270"/>
    </row>
    <row r="5" spans="2:17" ht="35.1" customHeight="1" x14ac:dyDescent="0.4">
      <c r="B5" s="74"/>
      <c r="C5" s="267" t="s">
        <v>2</v>
      </c>
      <c r="D5" s="220"/>
      <c r="E5" s="75"/>
      <c r="F5" s="259" t="str">
        <f>IF(入力シート!$D$9="","",入力シート!$D$9)</f>
        <v/>
      </c>
      <c r="G5" s="259"/>
      <c r="H5" s="259"/>
      <c r="I5" s="259"/>
      <c r="J5" s="259"/>
      <c r="K5" s="259"/>
      <c r="L5" s="260"/>
    </row>
    <row r="6" spans="2:17" ht="35.1" customHeight="1" x14ac:dyDescent="0.4">
      <c r="B6" s="76"/>
      <c r="C6" s="239" t="s">
        <v>3</v>
      </c>
      <c r="D6" s="268"/>
      <c r="E6" s="77"/>
      <c r="F6" s="261" t="str">
        <f>IF(入力シート!$D$7="","",入力シート!$D$7)</f>
        <v/>
      </c>
      <c r="G6" s="261"/>
      <c r="H6" s="261"/>
      <c r="I6" s="261"/>
      <c r="J6" s="261"/>
      <c r="K6" s="261"/>
      <c r="L6" s="262"/>
    </row>
    <row r="7" spans="2:17" ht="35.1" customHeight="1" x14ac:dyDescent="0.4">
      <c r="B7" s="76"/>
      <c r="C7" s="239" t="s">
        <v>4</v>
      </c>
      <c r="D7" s="268"/>
      <c r="E7" s="77"/>
      <c r="F7" s="261" t="str">
        <f>IF(入力シート!$D$8="","",入力シート!$D$8)</f>
        <v/>
      </c>
      <c r="G7" s="261"/>
      <c r="H7" s="261"/>
      <c r="I7" s="261"/>
      <c r="J7" s="261"/>
      <c r="K7" s="261"/>
      <c r="L7" s="262"/>
    </row>
    <row r="8" spans="2:17" ht="20.100000000000001" customHeight="1" x14ac:dyDescent="0.4">
      <c r="B8" s="23"/>
      <c r="C8" s="230" t="s">
        <v>5</v>
      </c>
      <c r="D8" s="219"/>
      <c r="E8" s="18"/>
      <c r="F8" s="19" t="s">
        <v>6</v>
      </c>
      <c r="G8" s="235" t="str">
        <f>IF(入力シート!$D$10="","",入力シート!$D$10)</f>
        <v/>
      </c>
      <c r="H8" s="235"/>
      <c r="I8" s="235"/>
      <c r="J8" s="235"/>
      <c r="K8" s="235"/>
      <c r="L8" s="236"/>
    </row>
    <row r="9" spans="2:17" ht="20.100000000000001" customHeight="1" x14ac:dyDescent="0.4">
      <c r="B9" s="23"/>
      <c r="C9" s="230"/>
      <c r="D9" s="219"/>
      <c r="E9" s="18"/>
      <c r="F9" s="19" t="s">
        <v>7</v>
      </c>
      <c r="G9" s="214" t="str">
        <f>入力シート!$B$10</f>
        <v>代表取締役</v>
      </c>
      <c r="H9" s="214"/>
      <c r="I9" s="214"/>
      <c r="J9" s="214"/>
      <c r="K9" s="214"/>
      <c r="L9" s="229"/>
    </row>
    <row r="10" spans="2:17" ht="20.100000000000001" customHeight="1" x14ac:dyDescent="0.4">
      <c r="B10" s="23"/>
      <c r="C10" s="230"/>
      <c r="D10" s="219"/>
      <c r="E10" s="18"/>
      <c r="F10" s="19" t="s">
        <v>8</v>
      </c>
      <c r="G10" s="214" t="str">
        <f>IF(入力シート!$D$11="","",入力シート!$D$11)</f>
        <v/>
      </c>
      <c r="H10" s="214"/>
      <c r="I10" s="214"/>
      <c r="J10" s="214"/>
      <c r="K10" s="22" t="s">
        <v>138</v>
      </c>
      <c r="L10" s="151"/>
      <c r="Q10" s="150"/>
    </row>
    <row r="11" spans="2:17" ht="20.100000000000001" customHeight="1" x14ac:dyDescent="0.4">
      <c r="B11" s="23"/>
      <c r="C11" s="230"/>
      <c r="D11" s="219"/>
      <c r="E11" s="18"/>
      <c r="F11" s="19" t="s">
        <v>51</v>
      </c>
      <c r="G11" s="237" t="str">
        <f>IF(入力シート!$D$12="","",入力シート!$D$12)</f>
        <v/>
      </c>
      <c r="H11" s="237"/>
      <c r="I11" s="237"/>
      <c r="J11" s="237"/>
      <c r="K11" s="139" t="s">
        <v>165</v>
      </c>
      <c r="L11" s="140"/>
    </row>
    <row r="12" spans="2:17" ht="20.100000000000001" customHeight="1" x14ac:dyDescent="0.4">
      <c r="B12" s="78"/>
      <c r="C12" s="217" t="s">
        <v>9</v>
      </c>
      <c r="D12" s="218"/>
      <c r="E12" s="79"/>
      <c r="F12" s="80" t="s">
        <v>6</v>
      </c>
      <c r="G12" s="221" t="str">
        <f>IF(入力シート!$D$13="","",入力シート!$D$13)</f>
        <v/>
      </c>
      <c r="H12" s="221"/>
      <c r="I12" s="221"/>
      <c r="J12" s="221"/>
      <c r="K12" s="221"/>
      <c r="L12" s="222"/>
    </row>
    <row r="13" spans="2:17" ht="20.100000000000001" customHeight="1" x14ac:dyDescent="0.4">
      <c r="B13" s="23"/>
      <c r="C13" s="219"/>
      <c r="D13" s="219"/>
      <c r="E13" s="20"/>
      <c r="F13" s="19" t="s">
        <v>8</v>
      </c>
      <c r="G13" s="214" t="str">
        <f>IF(入力シート!$D$14="","",入力シート!$D$14)</f>
        <v/>
      </c>
      <c r="H13" s="214"/>
      <c r="I13" s="214"/>
      <c r="J13" s="214"/>
      <c r="K13" s="214"/>
      <c r="L13" s="229"/>
    </row>
    <row r="14" spans="2:17" ht="20.100000000000001" customHeight="1" x14ac:dyDescent="0.4">
      <c r="B14" s="74"/>
      <c r="C14" s="220"/>
      <c r="D14" s="220"/>
      <c r="E14" s="75"/>
      <c r="F14" s="81" t="s">
        <v>51</v>
      </c>
      <c r="G14" s="237" t="str">
        <f>IF(入力シート!$D$15="","",入力シート!$D$15)</f>
        <v/>
      </c>
      <c r="H14" s="237"/>
      <c r="I14" s="237"/>
      <c r="J14" s="237"/>
      <c r="K14" s="237"/>
      <c r="L14" s="238"/>
    </row>
    <row r="15" spans="2:17" ht="18.75" x14ac:dyDescent="0.4">
      <c r="B15" s="23"/>
      <c r="C15" s="230" t="s">
        <v>75</v>
      </c>
      <c r="D15" s="219"/>
      <c r="E15" s="18"/>
      <c r="F15" s="19"/>
      <c r="G15" s="214" t="s">
        <v>57</v>
      </c>
      <c r="H15" s="215"/>
      <c r="I15" s="215"/>
      <c r="J15" s="215"/>
      <c r="K15" s="215"/>
      <c r="L15" s="216"/>
    </row>
    <row r="16" spans="2:17" ht="21" customHeight="1" x14ac:dyDescent="0.4">
      <c r="B16" s="23"/>
      <c r="C16" s="230"/>
      <c r="D16" s="219"/>
      <c r="E16" s="18"/>
      <c r="F16" s="240" t="s">
        <v>118</v>
      </c>
      <c r="G16" s="240"/>
      <c r="H16" s="240"/>
      <c r="I16" s="240"/>
      <c r="J16" s="240"/>
      <c r="K16" s="240"/>
      <c r="L16" s="241"/>
    </row>
    <row r="17" spans="2:12" ht="20.100000000000001" customHeight="1" x14ac:dyDescent="0.4">
      <c r="B17" s="23"/>
      <c r="C17" s="230"/>
      <c r="D17" s="219"/>
      <c r="E17" s="18"/>
      <c r="F17" s="248" t="s">
        <v>117</v>
      </c>
      <c r="G17" s="249"/>
      <c r="H17" s="249"/>
      <c r="I17" s="249"/>
      <c r="J17" s="249"/>
      <c r="K17" s="249"/>
      <c r="L17" s="250"/>
    </row>
    <row r="18" spans="2:12" ht="54.6" customHeight="1" x14ac:dyDescent="0.4">
      <c r="B18" s="23"/>
      <c r="C18" s="230"/>
      <c r="D18" s="219"/>
      <c r="E18" s="18"/>
      <c r="F18" s="248"/>
      <c r="G18" s="249"/>
      <c r="H18" s="249"/>
      <c r="I18" s="249"/>
      <c r="J18" s="249"/>
      <c r="K18" s="249"/>
      <c r="L18" s="250"/>
    </row>
    <row r="19" spans="2:12" ht="30" customHeight="1" x14ac:dyDescent="0.4">
      <c r="B19" s="23"/>
      <c r="C19" s="230"/>
      <c r="D19" s="219"/>
      <c r="E19" s="18"/>
      <c r="F19" s="251"/>
      <c r="G19" s="252"/>
      <c r="H19" s="252"/>
      <c r="I19" s="252"/>
      <c r="J19" s="252"/>
      <c r="K19" s="252"/>
      <c r="L19" s="253"/>
    </row>
    <row r="20" spans="2:12" ht="50.1" customHeight="1" x14ac:dyDescent="0.4">
      <c r="B20" s="76"/>
      <c r="C20" s="239" t="s">
        <v>10</v>
      </c>
      <c r="D20" s="239"/>
      <c r="E20" s="77"/>
      <c r="F20" s="242" t="s">
        <v>74</v>
      </c>
      <c r="G20" s="242"/>
      <c r="H20" s="242"/>
      <c r="I20" s="242"/>
      <c r="J20" s="242"/>
      <c r="K20" s="242"/>
      <c r="L20" s="243"/>
    </row>
    <row r="21" spans="2:12" ht="18" customHeight="1" x14ac:dyDescent="0.4">
      <c r="B21" s="25"/>
      <c r="C21" s="244" t="s">
        <v>105</v>
      </c>
      <c r="D21" s="244"/>
      <c r="E21" s="244"/>
      <c r="F21" s="244"/>
      <c r="G21" s="244"/>
      <c r="H21" s="244"/>
      <c r="I21" s="244"/>
      <c r="J21" s="244"/>
      <c r="K21" s="244"/>
      <c r="L21" s="245"/>
    </row>
    <row r="22" spans="2:12" ht="18" customHeight="1" x14ac:dyDescent="0.4">
      <c r="B22" s="25" t="s">
        <v>58</v>
      </c>
      <c r="C22" s="16"/>
      <c r="D22" s="16"/>
      <c r="E22" s="16"/>
      <c r="F22" s="16"/>
      <c r="G22" s="16"/>
      <c r="H22" s="16"/>
      <c r="I22" s="16"/>
      <c r="J22" s="16"/>
      <c r="K22" s="16"/>
      <c r="L22" s="41"/>
    </row>
    <row r="23" spans="2:12" ht="18" customHeight="1" x14ac:dyDescent="0.4">
      <c r="B23" s="25"/>
      <c r="C23" s="244" t="s">
        <v>106</v>
      </c>
      <c r="D23" s="244"/>
      <c r="E23" s="244"/>
      <c r="F23" s="244"/>
      <c r="G23" s="244"/>
      <c r="H23" s="244"/>
      <c r="I23" s="244"/>
      <c r="J23" s="244"/>
      <c r="K23" s="244"/>
      <c r="L23" s="245"/>
    </row>
    <row r="24" spans="2:12" ht="18" customHeight="1" x14ac:dyDescent="0.4">
      <c r="B24" s="42" t="s">
        <v>59</v>
      </c>
      <c r="C24" s="43"/>
      <c r="D24" s="43"/>
      <c r="E24" s="43"/>
      <c r="F24" s="43"/>
      <c r="G24" s="43"/>
      <c r="H24" s="43"/>
      <c r="I24" s="43"/>
      <c r="J24" s="43"/>
      <c r="K24" s="43"/>
      <c r="L24" s="44"/>
    </row>
    <row r="25" spans="2:12" ht="18" customHeight="1" x14ac:dyDescent="0.4">
      <c r="B25" s="25"/>
      <c r="C25" s="246"/>
      <c r="D25" s="246"/>
      <c r="E25" s="246"/>
      <c r="F25" s="246"/>
      <c r="G25" s="246"/>
      <c r="H25" s="246"/>
      <c r="I25" s="246"/>
      <c r="J25" s="246"/>
      <c r="K25" s="246"/>
      <c r="L25" s="247"/>
    </row>
    <row r="26" spans="2:12" ht="18" customHeight="1" thickBot="1" x14ac:dyDescent="0.45">
      <c r="B26" s="26"/>
      <c r="C26" s="233" t="s">
        <v>175</v>
      </c>
      <c r="D26" s="234"/>
      <c r="E26" s="234"/>
      <c r="F26" s="234"/>
      <c r="G26" s="234"/>
      <c r="H26" s="231" t="str">
        <f>IF(入力シート!$D$6="","",入力シート!$D$6)</f>
        <v/>
      </c>
      <c r="I26" s="232"/>
      <c r="J26" s="232"/>
      <c r="K26" s="232"/>
      <c r="L26" s="179" t="s">
        <v>174</v>
      </c>
    </row>
    <row r="27" spans="2:12" ht="14.25" x14ac:dyDescent="0.4">
      <c r="C27" s="22"/>
      <c r="D27" s="22"/>
      <c r="E27" s="22"/>
      <c r="F27" s="150"/>
      <c r="G27" s="150"/>
      <c r="H27" s="150"/>
      <c r="I27" s="150"/>
      <c r="J27" s="150"/>
      <c r="K27" s="150"/>
      <c r="L27" s="150"/>
    </row>
    <row r="28" spans="2:12" ht="19.899999999999999" customHeight="1" x14ac:dyDescent="0.4">
      <c r="B28" s="223" t="s">
        <v>11</v>
      </c>
      <c r="C28" s="224"/>
      <c r="D28" s="223" t="s">
        <v>52</v>
      </c>
      <c r="E28" s="224"/>
      <c r="F28" s="33" t="s">
        <v>53</v>
      </c>
      <c r="G28" s="45" t="s">
        <v>54</v>
      </c>
      <c r="H28" s="223" t="s">
        <v>55</v>
      </c>
      <c r="I28" s="224"/>
      <c r="J28" s="27"/>
      <c r="K28" s="27"/>
      <c r="L28" s="27"/>
    </row>
    <row r="29" spans="2:12" ht="22.9" customHeight="1" x14ac:dyDescent="0.4">
      <c r="B29" s="210"/>
      <c r="C29" s="211"/>
      <c r="D29" s="29"/>
      <c r="E29" s="30"/>
      <c r="F29" s="34"/>
      <c r="G29" s="34"/>
      <c r="H29" s="225"/>
      <c r="I29" s="226"/>
      <c r="J29" s="28"/>
      <c r="K29" s="28"/>
      <c r="L29" s="28"/>
    </row>
    <row r="30" spans="2:12" ht="15" customHeight="1" x14ac:dyDescent="0.4">
      <c r="B30" s="212"/>
      <c r="C30" s="213"/>
      <c r="D30" s="31"/>
      <c r="E30" s="32"/>
      <c r="F30" s="35"/>
      <c r="G30" s="35"/>
      <c r="H30" s="227"/>
      <c r="I30" s="228"/>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7">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F16:L16"/>
    <mergeCell ref="F20:L20"/>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 ref="H26:K26"/>
    <mergeCell ref="C26:G26"/>
    <mergeCell ref="C21:L21"/>
    <mergeCell ref="C23:L23"/>
    <mergeCell ref="C25:L25"/>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7" zoomScaleNormal="100" zoomScaleSheetLayoutView="100" workbookViewId="0">
      <selection activeCell="C23" sqref="C23:F27"/>
    </sheetView>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74" t="s">
        <v>27</v>
      </c>
      <c r="B2" s="274"/>
      <c r="C2" s="274"/>
      <c r="D2" s="274"/>
      <c r="E2" s="274"/>
      <c r="F2" s="274"/>
      <c r="G2" s="274"/>
      <c r="H2" s="274"/>
      <c r="I2" s="274"/>
      <c r="J2" s="274"/>
      <c r="K2" s="274"/>
      <c r="L2" s="274"/>
    </row>
    <row r="3" spans="1:14" ht="18.75" customHeight="1" x14ac:dyDescent="0.4">
      <c r="A3" s="6" t="s">
        <v>28</v>
      </c>
      <c r="B3" s="7"/>
      <c r="C3" s="273" t="str">
        <f>IF(入力シート!$D$7="","",入力シート!$D$7)</f>
        <v/>
      </c>
      <c r="D3" s="273"/>
      <c r="E3" s="273"/>
      <c r="F3" s="273"/>
      <c r="H3" s="6" t="s">
        <v>29</v>
      </c>
      <c r="I3" s="7"/>
      <c r="J3" s="325" t="str">
        <f>IF(入力シート!$D$9="","",入力シート!$D$9)</f>
        <v/>
      </c>
      <c r="K3" s="325"/>
      <c r="L3" s="8"/>
    </row>
    <row r="4" spans="1:14" ht="18.75" customHeight="1" x14ac:dyDescent="0.4">
      <c r="A4" s="9" t="s">
        <v>30</v>
      </c>
      <c r="B4" s="7"/>
      <c r="C4" s="273" t="str">
        <f>IF(入力シート!$D$8="","",入力シート!$D$8)</f>
        <v/>
      </c>
      <c r="D4" s="273"/>
      <c r="E4" s="273"/>
      <c r="F4" s="273"/>
      <c r="G4" s="273"/>
      <c r="H4" s="273"/>
      <c r="I4" s="273"/>
      <c r="J4" s="273"/>
      <c r="K4" s="7"/>
      <c r="L4" s="8"/>
    </row>
    <row r="5" spans="1:14" ht="18.75" customHeight="1" x14ac:dyDescent="0.4">
      <c r="A5" s="9" t="s">
        <v>31</v>
      </c>
      <c r="B5" s="7"/>
      <c r="C5" s="7"/>
      <c r="D5" s="326" t="str">
        <f>IF(入力シート!$D$5="","",入力シート!$D$5)</f>
        <v/>
      </c>
      <c r="E5" s="326"/>
      <c r="F5" s="8"/>
      <c r="G5" s="10" t="s">
        <v>32</v>
      </c>
      <c r="H5" s="10"/>
      <c r="I5" s="11"/>
      <c r="J5" s="337" t="str">
        <f>IF(入力シート!$D$11="","",入力シート!$D$11)</f>
        <v/>
      </c>
      <c r="K5" s="337"/>
      <c r="L5" s="8"/>
    </row>
    <row r="6" spans="1:14" ht="18.75" customHeight="1" x14ac:dyDescent="0.4">
      <c r="A6" s="12" t="s">
        <v>33</v>
      </c>
      <c r="B6" s="13"/>
      <c r="C6" s="13"/>
      <c r="D6" s="327" t="str">
        <f>IF(入力シート!$D$5="","",入力シート!$D$5)</f>
        <v/>
      </c>
      <c r="E6" s="327"/>
      <c r="F6" s="12" t="s">
        <v>34</v>
      </c>
      <c r="G6" s="13"/>
      <c r="H6" s="13"/>
      <c r="I6" s="13"/>
      <c r="J6" s="13"/>
      <c r="K6" s="13"/>
      <c r="L6" s="13"/>
    </row>
    <row r="7" spans="1:14" ht="18" customHeight="1" x14ac:dyDescent="0.4">
      <c r="A7" s="275" t="s">
        <v>119</v>
      </c>
      <c r="B7" s="276"/>
      <c r="C7" s="276"/>
      <c r="D7" s="276"/>
      <c r="E7" s="276"/>
      <c r="F7" s="276"/>
      <c r="G7" s="276"/>
      <c r="H7" s="276"/>
      <c r="I7" s="276"/>
      <c r="J7" s="276"/>
      <c r="K7" s="276"/>
      <c r="L7" s="277"/>
    </row>
    <row r="8" spans="1:14" ht="72.95" customHeight="1" x14ac:dyDescent="0.4">
      <c r="A8" s="12"/>
      <c r="B8" s="14"/>
      <c r="C8" s="14"/>
      <c r="D8" s="14"/>
      <c r="E8" s="14"/>
      <c r="F8" s="14"/>
      <c r="G8" s="14"/>
      <c r="H8" s="14"/>
      <c r="I8" s="14"/>
      <c r="J8" s="14"/>
      <c r="K8" s="14"/>
      <c r="L8" s="14"/>
    </row>
    <row r="9" spans="1:14" ht="18" customHeight="1" x14ac:dyDescent="0.4">
      <c r="A9" s="275" t="s">
        <v>120</v>
      </c>
      <c r="B9" s="276"/>
      <c r="C9" s="276"/>
      <c r="D9" s="276"/>
      <c r="E9" s="276"/>
      <c r="F9" s="276"/>
      <c r="G9" s="276"/>
      <c r="H9" s="276"/>
      <c r="I9" s="276"/>
      <c r="J9" s="276"/>
      <c r="K9" s="276"/>
      <c r="L9" s="277"/>
    </row>
    <row r="10" spans="1:14" ht="11.1" customHeight="1" x14ac:dyDescent="0.4">
      <c r="A10" s="278" t="s">
        <v>35</v>
      </c>
      <c r="B10" s="278" t="s">
        <v>36</v>
      </c>
      <c r="C10" s="316" t="str">
        <f>IF(入力シート!$D$17="","",IF(入力シート!F23&lt;=25,"",入力シート!$D$17))</f>
        <v/>
      </c>
      <c r="D10" s="317"/>
      <c r="E10" s="317"/>
      <c r="F10" s="318"/>
      <c r="G10" s="278" t="s">
        <v>37</v>
      </c>
      <c r="H10" s="281" t="s">
        <v>44</v>
      </c>
      <c r="I10" s="282"/>
      <c r="J10" s="283" t="s">
        <v>38</v>
      </c>
      <c r="K10" s="286" t="str">
        <f>IF(入力シート!$D$17="","",IF(入力シート!$F$23&lt;=25,"",入力シート!$F$23))</f>
        <v/>
      </c>
      <c r="L10" s="314" t="s">
        <v>39</v>
      </c>
      <c r="N10" s="15"/>
    </row>
    <row r="11" spans="1:14" ht="11.1" customHeight="1" x14ac:dyDescent="0.4">
      <c r="A11" s="279"/>
      <c r="B11" s="279"/>
      <c r="C11" s="319"/>
      <c r="D11" s="320"/>
      <c r="E11" s="320"/>
      <c r="F11" s="321"/>
      <c r="G11" s="280"/>
      <c r="H11" s="322" t="s">
        <v>40</v>
      </c>
      <c r="I11" s="323"/>
      <c r="J11" s="284"/>
      <c r="K11" s="287"/>
      <c r="L11" s="315"/>
      <c r="M11" s="134"/>
    </row>
    <row r="12" spans="1:14" ht="11.1" customHeight="1" x14ac:dyDescent="0.4">
      <c r="A12" s="279"/>
      <c r="B12" s="280"/>
      <c r="C12" s="322"/>
      <c r="D12" s="323"/>
      <c r="E12" s="323"/>
      <c r="F12" s="324"/>
      <c r="G12" s="278" t="s">
        <v>41</v>
      </c>
      <c r="H12" s="308" t="str">
        <f>IF(入力シート!$D$17="","",IF(入力シート!F23&lt;=25,"",入力シート!$D$20))</f>
        <v/>
      </c>
      <c r="I12" s="309"/>
      <c r="J12" s="284"/>
      <c r="K12" s="328" t="s">
        <v>42</v>
      </c>
      <c r="L12" s="329"/>
    </row>
    <row r="13" spans="1:14" ht="11.1" customHeight="1" x14ac:dyDescent="0.4">
      <c r="A13" s="279"/>
      <c r="B13" s="278" t="s">
        <v>80</v>
      </c>
      <c r="C13" s="330" t="s">
        <v>43</v>
      </c>
      <c r="D13" s="331"/>
      <c r="E13" s="331" t="str">
        <f>IF(入力シート!$D$17="","",IF(入力シート!F23&lt;=25,"",入力シート!$D$18))</f>
        <v/>
      </c>
      <c r="F13" s="332"/>
      <c r="G13" s="279"/>
      <c r="H13" s="310"/>
      <c r="I13" s="311"/>
      <c r="J13" s="284"/>
      <c r="K13" s="333" t="s">
        <v>143</v>
      </c>
      <c r="L13" s="334"/>
    </row>
    <row r="14" spans="1:14" ht="10.15" customHeight="1" x14ac:dyDescent="0.4">
      <c r="A14" s="279"/>
      <c r="B14" s="279"/>
      <c r="C14" s="299" t="str">
        <f>IF(入力シート!$D$17="","",IF(入力シート!F23&lt;=25,"",入力シート!$D$19))</f>
        <v/>
      </c>
      <c r="D14" s="300"/>
      <c r="E14" s="300"/>
      <c r="F14" s="301"/>
      <c r="G14" s="280"/>
      <c r="H14" s="312"/>
      <c r="I14" s="313"/>
      <c r="J14" s="285"/>
      <c r="K14" s="335"/>
      <c r="L14" s="336"/>
    </row>
    <row r="15" spans="1:14" ht="12" customHeight="1" x14ac:dyDescent="0.4">
      <c r="A15" s="279"/>
      <c r="B15" s="279"/>
      <c r="C15" s="302"/>
      <c r="D15" s="303"/>
      <c r="E15" s="303"/>
      <c r="F15" s="304"/>
      <c r="G15" s="288" t="s">
        <v>47</v>
      </c>
      <c r="H15" s="289"/>
      <c r="I15" s="290" t="str">
        <f>IF(入力シート!$D$17="","",IF(入力シート!F23&lt;=25,"",入力シート!$D$21))</f>
        <v/>
      </c>
      <c r="J15" s="291"/>
      <c r="K15" s="291"/>
      <c r="L15" s="292"/>
    </row>
    <row r="16" spans="1:14" ht="12" customHeight="1" x14ac:dyDescent="0.4">
      <c r="A16" s="279"/>
      <c r="B16" s="279"/>
      <c r="C16" s="302"/>
      <c r="D16" s="303"/>
      <c r="E16" s="303"/>
      <c r="F16" s="304"/>
      <c r="G16" s="296" t="s">
        <v>46</v>
      </c>
      <c r="H16" s="297"/>
      <c r="I16" s="293"/>
      <c r="J16" s="294"/>
      <c r="K16" s="294"/>
      <c r="L16" s="295"/>
    </row>
    <row r="17" spans="1:14" ht="12" customHeight="1" x14ac:dyDescent="0.4">
      <c r="A17" s="279"/>
      <c r="B17" s="279"/>
      <c r="C17" s="302"/>
      <c r="D17" s="303"/>
      <c r="E17" s="303"/>
      <c r="F17" s="304"/>
      <c r="G17" s="288" t="s">
        <v>49</v>
      </c>
      <c r="H17" s="289"/>
      <c r="I17" s="290" t="str">
        <f>IF(入力シート!$D$17="","",IF(入力シート!F23&lt;=25,"",入力シート!$D$22))</f>
        <v/>
      </c>
      <c r="J17" s="291"/>
      <c r="K17" s="291"/>
      <c r="L17" s="292"/>
    </row>
    <row r="18" spans="1:14" ht="12" customHeight="1" x14ac:dyDescent="0.4">
      <c r="A18" s="280"/>
      <c r="B18" s="280"/>
      <c r="C18" s="305"/>
      <c r="D18" s="306"/>
      <c r="E18" s="306"/>
      <c r="F18" s="307"/>
      <c r="G18" s="296" t="s">
        <v>50</v>
      </c>
      <c r="H18" s="298"/>
      <c r="I18" s="293"/>
      <c r="J18" s="294"/>
      <c r="K18" s="294"/>
      <c r="L18" s="295"/>
    </row>
    <row r="19" spans="1:14" ht="11.1" customHeight="1" x14ac:dyDescent="0.4">
      <c r="A19" s="278" t="s">
        <v>81</v>
      </c>
      <c r="B19" s="278" t="s">
        <v>36</v>
      </c>
      <c r="C19" s="338" t="str">
        <f>IF($K$10&gt;=51,"",IF(入力シート!$F$31&lt;=25,"",入力シート!$D$25))</f>
        <v/>
      </c>
      <c r="D19" s="339"/>
      <c r="E19" s="339"/>
      <c r="F19" s="340"/>
      <c r="G19" s="278" t="s">
        <v>37</v>
      </c>
      <c r="H19" s="281" t="s">
        <v>44</v>
      </c>
      <c r="I19" s="282"/>
      <c r="J19" s="283" t="s">
        <v>38</v>
      </c>
      <c r="K19" s="286" t="str">
        <f>IF($K$10&gt;=51,"",IF(入力シート!$F$31&lt;=25,"",入力シート!$F$31))</f>
        <v/>
      </c>
      <c r="L19" s="314" t="s">
        <v>39</v>
      </c>
      <c r="N19" s="15"/>
    </row>
    <row r="20" spans="1:14" ht="11.1" customHeight="1" x14ac:dyDescent="0.4">
      <c r="A20" s="279"/>
      <c r="B20" s="279"/>
      <c r="C20" s="341"/>
      <c r="D20" s="342"/>
      <c r="E20" s="342"/>
      <c r="F20" s="343"/>
      <c r="G20" s="280"/>
      <c r="H20" s="322" t="s">
        <v>40</v>
      </c>
      <c r="I20" s="323"/>
      <c r="J20" s="284"/>
      <c r="K20" s="287"/>
      <c r="L20" s="315"/>
    </row>
    <row r="21" spans="1:14" ht="11.1" customHeight="1" x14ac:dyDescent="0.4">
      <c r="A21" s="279"/>
      <c r="B21" s="280"/>
      <c r="C21" s="344"/>
      <c r="D21" s="345"/>
      <c r="E21" s="345"/>
      <c r="F21" s="346"/>
      <c r="G21" s="278" t="s">
        <v>41</v>
      </c>
      <c r="H21" s="157" t="s">
        <v>144</v>
      </c>
      <c r="I21" s="158"/>
      <c r="J21" s="284"/>
      <c r="K21" s="328" t="s">
        <v>42</v>
      </c>
      <c r="L21" s="329"/>
    </row>
    <row r="22" spans="1:14" ht="11.1" customHeight="1" x14ac:dyDescent="0.4">
      <c r="A22" s="279"/>
      <c r="B22" s="278" t="s">
        <v>80</v>
      </c>
      <c r="C22" s="330" t="s">
        <v>43</v>
      </c>
      <c r="D22" s="331"/>
      <c r="E22" s="331" t="str">
        <f>IF($K$10&gt;=51,"",IF(入力シート!$F$31&lt;=25,"",入力シート!$D$26))</f>
        <v/>
      </c>
      <c r="F22" s="332"/>
      <c r="G22" s="279"/>
      <c r="H22" s="159"/>
      <c r="I22" s="160" t="s">
        <v>145</v>
      </c>
      <c r="J22" s="284"/>
      <c r="K22" s="333" t="s">
        <v>143</v>
      </c>
      <c r="L22" s="334"/>
    </row>
    <row r="23" spans="1:14" ht="10.15" customHeight="1" x14ac:dyDescent="0.4">
      <c r="A23" s="279"/>
      <c r="B23" s="279"/>
      <c r="C23" s="299" t="str">
        <f>IF($K$10&gt;=51,"",IF(入力シート!$F$31&lt;=25,"",入力シート!$D$27))</f>
        <v/>
      </c>
      <c r="D23" s="300"/>
      <c r="E23" s="300"/>
      <c r="F23" s="301"/>
      <c r="G23" s="280"/>
      <c r="H23" s="161"/>
      <c r="I23" s="162"/>
      <c r="J23" s="285"/>
      <c r="K23" s="335"/>
      <c r="L23" s="336"/>
    </row>
    <row r="24" spans="1:14" ht="12" customHeight="1" x14ac:dyDescent="0.4">
      <c r="A24" s="279"/>
      <c r="B24" s="279"/>
      <c r="C24" s="302"/>
      <c r="D24" s="303"/>
      <c r="E24" s="303"/>
      <c r="F24" s="304"/>
      <c r="G24" s="288" t="s">
        <v>47</v>
      </c>
      <c r="H24" s="289"/>
      <c r="I24" s="347" t="str">
        <f>IF($K$10&gt;=51,"",IF(入力シート!$F$31&lt;=25,"",入力シート!$D$29))</f>
        <v/>
      </c>
      <c r="J24" s="348"/>
      <c r="K24" s="348"/>
      <c r="L24" s="349"/>
    </row>
    <row r="25" spans="1:14" ht="12" customHeight="1" x14ac:dyDescent="0.4">
      <c r="A25" s="279"/>
      <c r="B25" s="279"/>
      <c r="C25" s="302"/>
      <c r="D25" s="303"/>
      <c r="E25" s="303"/>
      <c r="F25" s="304"/>
      <c r="G25" s="296" t="s">
        <v>46</v>
      </c>
      <c r="H25" s="297"/>
      <c r="I25" s="350"/>
      <c r="J25" s="351"/>
      <c r="K25" s="351"/>
      <c r="L25" s="352"/>
    </row>
    <row r="26" spans="1:14" ht="12" customHeight="1" x14ac:dyDescent="0.4">
      <c r="A26" s="279"/>
      <c r="B26" s="279"/>
      <c r="C26" s="302"/>
      <c r="D26" s="303"/>
      <c r="E26" s="303"/>
      <c r="F26" s="304"/>
      <c r="G26" s="288" t="s">
        <v>49</v>
      </c>
      <c r="H26" s="289"/>
      <c r="I26" s="347" t="str">
        <f>IF($K$10&gt;=51,"",IF(入力シート!$F$31&lt;=25,"",入力シート!$D$30))</f>
        <v/>
      </c>
      <c r="J26" s="348"/>
      <c r="K26" s="348"/>
      <c r="L26" s="349"/>
    </row>
    <row r="27" spans="1:14" ht="12" customHeight="1" x14ac:dyDescent="0.4">
      <c r="A27" s="280"/>
      <c r="B27" s="280"/>
      <c r="C27" s="305"/>
      <c r="D27" s="306"/>
      <c r="E27" s="306"/>
      <c r="F27" s="307"/>
      <c r="G27" s="296" t="s">
        <v>50</v>
      </c>
      <c r="H27" s="298"/>
      <c r="I27" s="350"/>
      <c r="J27" s="351"/>
      <c r="K27" s="351"/>
      <c r="L27" s="352"/>
    </row>
    <row r="28" spans="1:14" ht="11.1" customHeight="1" x14ac:dyDescent="0.4">
      <c r="A28" s="278" t="s">
        <v>82</v>
      </c>
      <c r="B28" s="278" t="s">
        <v>36</v>
      </c>
      <c r="C28" s="338" t="str">
        <f>IF($K$10&gt;=51,"",IF(入力シート!$F$39&lt;=25,"",入力シート!$D$33))</f>
        <v/>
      </c>
      <c r="D28" s="339"/>
      <c r="E28" s="339"/>
      <c r="F28" s="340"/>
      <c r="G28" s="278" t="s">
        <v>37</v>
      </c>
      <c r="H28" s="281" t="s">
        <v>44</v>
      </c>
      <c r="I28" s="282"/>
      <c r="J28" s="283" t="s">
        <v>38</v>
      </c>
      <c r="K28" s="286" t="str">
        <f>IF($K$10&gt;=51,"",IF(入力シート!$F$39&lt;=25,"",入力シート!$F$39))</f>
        <v/>
      </c>
      <c r="L28" s="314" t="s">
        <v>39</v>
      </c>
      <c r="N28" s="15"/>
    </row>
    <row r="29" spans="1:14" ht="11.1" customHeight="1" x14ac:dyDescent="0.4">
      <c r="A29" s="279"/>
      <c r="B29" s="279"/>
      <c r="C29" s="341"/>
      <c r="D29" s="342"/>
      <c r="E29" s="342"/>
      <c r="F29" s="343"/>
      <c r="G29" s="280"/>
      <c r="H29" s="322" t="s">
        <v>40</v>
      </c>
      <c r="I29" s="323"/>
      <c r="J29" s="284"/>
      <c r="K29" s="287"/>
      <c r="L29" s="315"/>
    </row>
    <row r="30" spans="1:14" ht="11.1" customHeight="1" x14ac:dyDescent="0.4">
      <c r="A30" s="279"/>
      <c r="B30" s="280"/>
      <c r="C30" s="344"/>
      <c r="D30" s="345"/>
      <c r="E30" s="345"/>
      <c r="F30" s="346"/>
      <c r="G30" s="278" t="s">
        <v>41</v>
      </c>
      <c r="H30" s="157" t="s">
        <v>144</v>
      </c>
      <c r="I30" s="158"/>
      <c r="J30" s="284"/>
      <c r="K30" s="328" t="s">
        <v>42</v>
      </c>
      <c r="L30" s="329"/>
    </row>
    <row r="31" spans="1:14" ht="11.1" customHeight="1" x14ac:dyDescent="0.4">
      <c r="A31" s="279"/>
      <c r="B31" s="278" t="s">
        <v>80</v>
      </c>
      <c r="C31" s="330" t="s">
        <v>43</v>
      </c>
      <c r="D31" s="331"/>
      <c r="E31" s="331" t="str">
        <f>IF($K$10&gt;=51,"",IF(入力シート!$F$39&lt;=25,"",入力シート!$D$34))</f>
        <v/>
      </c>
      <c r="F31" s="332"/>
      <c r="G31" s="279"/>
      <c r="H31" s="159"/>
      <c r="I31" s="160" t="s">
        <v>145</v>
      </c>
      <c r="J31" s="284"/>
      <c r="K31" s="333" t="s">
        <v>143</v>
      </c>
      <c r="L31" s="334"/>
    </row>
    <row r="32" spans="1:14" ht="10.15" customHeight="1" x14ac:dyDescent="0.4">
      <c r="A32" s="279"/>
      <c r="B32" s="279"/>
      <c r="C32" s="299" t="str">
        <f>IF($K$10&gt;=51,"",IF(入力シート!$F$39&lt;=25,"",入力シート!$D$35))</f>
        <v/>
      </c>
      <c r="D32" s="300"/>
      <c r="E32" s="300"/>
      <c r="F32" s="301"/>
      <c r="G32" s="280"/>
      <c r="H32" s="161"/>
      <c r="I32" s="162"/>
      <c r="J32" s="285"/>
      <c r="K32" s="335"/>
      <c r="L32" s="336"/>
    </row>
    <row r="33" spans="1:12" ht="12" customHeight="1" x14ac:dyDescent="0.4">
      <c r="A33" s="279"/>
      <c r="B33" s="279"/>
      <c r="C33" s="302"/>
      <c r="D33" s="303"/>
      <c r="E33" s="303"/>
      <c r="F33" s="304"/>
      <c r="G33" s="288" t="s">
        <v>47</v>
      </c>
      <c r="H33" s="289"/>
      <c r="I33" s="347" t="str">
        <f>IF($K$10&gt;=51,"",IF(入力シート!$F$39&lt;=25,"",入力シート!$D$37))</f>
        <v/>
      </c>
      <c r="J33" s="348"/>
      <c r="K33" s="348"/>
      <c r="L33" s="349"/>
    </row>
    <row r="34" spans="1:12" ht="12" customHeight="1" x14ac:dyDescent="0.4">
      <c r="A34" s="279"/>
      <c r="B34" s="279"/>
      <c r="C34" s="302"/>
      <c r="D34" s="303"/>
      <c r="E34" s="303"/>
      <c r="F34" s="304"/>
      <c r="G34" s="296" t="s">
        <v>46</v>
      </c>
      <c r="H34" s="297"/>
      <c r="I34" s="350"/>
      <c r="J34" s="351"/>
      <c r="K34" s="351"/>
      <c r="L34" s="352"/>
    </row>
    <row r="35" spans="1:12" ht="12" customHeight="1" x14ac:dyDescent="0.4">
      <c r="A35" s="279"/>
      <c r="B35" s="279"/>
      <c r="C35" s="302"/>
      <c r="D35" s="303"/>
      <c r="E35" s="303"/>
      <c r="F35" s="304"/>
      <c r="G35" s="288" t="s">
        <v>49</v>
      </c>
      <c r="H35" s="289"/>
      <c r="I35" s="347" t="str">
        <f>IF($K$10&gt;=51,"",IF(入力シート!$F$39&lt;=25,"",入力シート!$D$38))</f>
        <v/>
      </c>
      <c r="J35" s="348"/>
      <c r="K35" s="348"/>
      <c r="L35" s="349"/>
    </row>
    <row r="36" spans="1:12" ht="12" customHeight="1" x14ac:dyDescent="0.4">
      <c r="A36" s="280"/>
      <c r="B36" s="280"/>
      <c r="C36" s="305"/>
      <c r="D36" s="306"/>
      <c r="E36" s="306"/>
      <c r="F36" s="307"/>
      <c r="G36" s="296" t="s">
        <v>50</v>
      </c>
      <c r="H36" s="298"/>
      <c r="I36" s="350"/>
      <c r="J36" s="351"/>
      <c r="K36" s="351"/>
      <c r="L36" s="352"/>
    </row>
    <row r="37" spans="1:12" ht="5.0999999999999996" customHeight="1" x14ac:dyDescent="0.35">
      <c r="A37" s="98"/>
      <c r="B37" s="98"/>
      <c r="C37" s="99"/>
      <c r="D37" s="99"/>
      <c r="E37" s="99"/>
      <c r="F37" s="99"/>
      <c r="G37" s="98"/>
      <c r="H37" s="98"/>
      <c r="I37" s="100"/>
      <c r="J37" s="100"/>
      <c r="K37" s="100"/>
      <c r="L37" s="100"/>
    </row>
  </sheetData>
  <mergeCells count="76">
    <mergeCell ref="K28:K29"/>
    <mergeCell ref="L28:L29"/>
    <mergeCell ref="H29:I29"/>
    <mergeCell ref="G30:G32"/>
    <mergeCell ref="K30:L30"/>
    <mergeCell ref="K31:L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election activeCell="E6" sqref="E6"/>
    </sheetView>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IF(入力シート!$D$7="","",入力シート!$D$7)</f>
        <v/>
      </c>
    </row>
    <row r="2" spans="1:8" ht="19.899999999999999" customHeight="1" x14ac:dyDescent="0.4">
      <c r="A2" s="355" t="s">
        <v>24</v>
      </c>
      <c r="B2" s="355"/>
      <c r="C2" s="355"/>
      <c r="D2" s="355"/>
      <c r="E2" s="355"/>
      <c r="F2" s="355"/>
      <c r="G2" s="355"/>
      <c r="H2" s="355"/>
    </row>
    <row r="3" spans="1:8" ht="19.899999999999999" customHeight="1" x14ac:dyDescent="0.4">
      <c r="F3" s="354" t="str">
        <f>IF(入力シート!$D$5="","",入力シート!$D$5)</f>
        <v/>
      </c>
      <c r="G3" s="354"/>
      <c r="H3" s="4" t="s">
        <v>18</v>
      </c>
    </row>
    <row r="4" spans="1:8" ht="19.899999999999999" customHeight="1" x14ac:dyDescent="0.4">
      <c r="A4" s="17" t="s">
        <v>19</v>
      </c>
      <c r="B4" s="17" t="s">
        <v>20</v>
      </c>
      <c r="C4" s="17" t="s">
        <v>25</v>
      </c>
      <c r="D4" s="17" t="s">
        <v>21</v>
      </c>
      <c r="E4" s="17" t="s">
        <v>22</v>
      </c>
      <c r="F4" s="17" t="s">
        <v>23</v>
      </c>
      <c r="G4" s="353" t="s">
        <v>13</v>
      </c>
      <c r="H4" s="353"/>
    </row>
    <row r="5" spans="1:8" ht="39.950000000000003" customHeight="1" x14ac:dyDescent="0.4">
      <c r="A5" s="2">
        <v>1</v>
      </c>
      <c r="B5" s="83" t="str">
        <f>IF(入力シート!$D$19="","",入力シート!$D$19)</f>
        <v/>
      </c>
      <c r="C5" s="82" t="str">
        <f>IF(入力シート!$D$17="","",入力シート!$D$17)</f>
        <v/>
      </c>
      <c r="D5" s="17" t="s">
        <v>68</v>
      </c>
      <c r="E5" s="137" t="str">
        <f>IF(入力シート!$D$23="","",入力シート!$D$23)</f>
        <v/>
      </c>
      <c r="F5" s="3" t="str">
        <f>IF(入力シート!$D$24="","",入力シート!D$24)</f>
        <v/>
      </c>
      <c r="G5" s="356" t="s">
        <v>71</v>
      </c>
      <c r="H5" s="356"/>
    </row>
    <row r="6" spans="1:8" ht="39.950000000000003" customHeight="1" x14ac:dyDescent="0.4">
      <c r="A6" s="2" t="str">
        <f>IF(入力シート!$D$25="","",$A$5+1)</f>
        <v/>
      </c>
      <c r="B6" s="83" t="str">
        <f>IF(入力シート!$D$27="","",入力シート!$D$27)</f>
        <v/>
      </c>
      <c r="C6" s="103" t="str">
        <f>IF(入力シート!$D$25="","",入力シート!$D$25)</f>
        <v/>
      </c>
      <c r="D6" s="17" t="str">
        <f>IF(B6="","",$D$5)</f>
        <v/>
      </c>
      <c r="E6" s="138" t="str">
        <f>IF(入力シート!$D$31="","",入力シート!$D$31)</f>
        <v/>
      </c>
      <c r="F6" s="3" t="str">
        <f>IF(入力シート!$D$32="","",入力シート!D$32)</f>
        <v/>
      </c>
      <c r="G6" s="353" t="str">
        <f>IF(B6="","",$G$5)</f>
        <v/>
      </c>
      <c r="H6" s="353"/>
    </row>
    <row r="7" spans="1:8" ht="39.950000000000003" customHeight="1" x14ac:dyDescent="0.4">
      <c r="A7" s="2" t="str">
        <f>IF(入力シート!$D$33="","",$A$5+2)</f>
        <v/>
      </c>
      <c r="B7" s="104" t="str">
        <f>IF(入力シート!$D$35="","",入力シート!$D$35)</f>
        <v/>
      </c>
      <c r="C7" s="103" t="str">
        <f>IF(入力シート!$D$33="","",入力シート!$D$33)</f>
        <v/>
      </c>
      <c r="D7" s="17" t="str">
        <f>IF(B7="","",$D$5)</f>
        <v/>
      </c>
      <c r="E7" s="138" t="str">
        <f>IF(入力シート!$D$39="","",入力シート!$D$39)</f>
        <v/>
      </c>
      <c r="F7" s="3" t="str">
        <f>IF(入力シート!$D$40="","",入力シート!D$40)</f>
        <v/>
      </c>
      <c r="G7" s="353" t="str">
        <f t="shared" ref="G7:G12" si="0">IF(B7="","",$G$5)</f>
        <v/>
      </c>
      <c r="H7" s="353"/>
    </row>
    <row r="8" spans="1:8" ht="39.950000000000003" customHeight="1" x14ac:dyDescent="0.4">
      <c r="A8" s="2" t="str">
        <f>IF(入力シート!$D$41="","",$A$5+3)</f>
        <v/>
      </c>
      <c r="B8" s="104" t="str">
        <f>IF(入力シート!$D$42="","",入力シート!$D$42)</f>
        <v/>
      </c>
      <c r="C8" s="103" t="str">
        <f>IF(入力シート!$D$41="","",入力シート!$D$41)</f>
        <v/>
      </c>
      <c r="D8" s="17" t="str">
        <f t="shared" ref="D8:D12" si="1">IF(B8="","",$D$5)</f>
        <v/>
      </c>
      <c r="E8" s="138" t="str">
        <f>IF(入力シート!$D$43="","",入力シート!$D$43)</f>
        <v/>
      </c>
      <c r="F8" s="3" t="str">
        <f>IF(入力シート!$D$44="","",入力シート!D$44)</f>
        <v/>
      </c>
      <c r="G8" s="353" t="str">
        <f t="shared" si="0"/>
        <v/>
      </c>
      <c r="H8" s="353"/>
    </row>
    <row r="9" spans="1:8" ht="39.950000000000003" customHeight="1" x14ac:dyDescent="0.4">
      <c r="A9" s="2" t="str">
        <f>IF(入力シート!$D$45="","",$A$5+4)</f>
        <v/>
      </c>
      <c r="B9" s="104" t="str">
        <f>IF(入力シート!$D$46="","",入力シート!$D$46)</f>
        <v/>
      </c>
      <c r="C9" s="103" t="str">
        <f>IF(入力シート!$D$45="","",入力シート!$D$45)</f>
        <v/>
      </c>
      <c r="D9" s="17" t="str">
        <f t="shared" si="1"/>
        <v/>
      </c>
      <c r="E9" s="138" t="str">
        <f>IF(入力シート!$D$47="","",入力シート!$D$47)</f>
        <v/>
      </c>
      <c r="F9" s="3" t="str">
        <f>IF(入力シート!$D$48="","",入力シート!D$48)</f>
        <v/>
      </c>
      <c r="G9" s="353" t="str">
        <f t="shared" si="0"/>
        <v/>
      </c>
      <c r="H9" s="353"/>
    </row>
    <row r="10" spans="1:8" ht="39.950000000000003" customHeight="1" x14ac:dyDescent="0.4">
      <c r="A10" s="2" t="str">
        <f>IF(入力シート!$D$49="","",$A$5+5)</f>
        <v/>
      </c>
      <c r="B10" s="104" t="str">
        <f>IF(入力シート!$D$50="","",入力シート!$D$50)</f>
        <v/>
      </c>
      <c r="C10" s="103" t="str">
        <f>IF(入力シート!$D$49="","",入力シート!$D$49)</f>
        <v/>
      </c>
      <c r="D10" s="17" t="str">
        <f t="shared" si="1"/>
        <v/>
      </c>
      <c r="E10" s="138" t="str">
        <f>IF(入力シート!$D$51="","",入力シート!$D$51)</f>
        <v/>
      </c>
      <c r="F10" s="3" t="str">
        <f>IF(入力シート!$D$52="","",入力シート!D$52)</f>
        <v/>
      </c>
      <c r="G10" s="353" t="str">
        <f t="shared" si="0"/>
        <v/>
      </c>
      <c r="H10" s="353"/>
    </row>
    <row r="11" spans="1:8" ht="39.950000000000003" customHeight="1" x14ac:dyDescent="0.4">
      <c r="A11" s="2" t="str">
        <f>IF(入力シート!$D$53="","",$A$5+6)</f>
        <v/>
      </c>
      <c r="B11" s="104" t="str">
        <f>IF(入力シート!$D$54="","",入力シート!$D$54)</f>
        <v/>
      </c>
      <c r="C11" s="103" t="str">
        <f>IF(入力シート!$D$53="","",入力シート!$D$53)</f>
        <v/>
      </c>
      <c r="D11" s="17" t="str">
        <f t="shared" si="1"/>
        <v/>
      </c>
      <c r="E11" s="138" t="str">
        <f>IF(入力シート!$D$55="","",入力シート!$D$55)</f>
        <v/>
      </c>
      <c r="F11" s="3" t="str">
        <f>IF(入力シート!$D$56="","",入力シート!D$56)</f>
        <v/>
      </c>
      <c r="G11" s="353" t="str">
        <f t="shared" si="0"/>
        <v/>
      </c>
      <c r="H11" s="353"/>
    </row>
    <row r="12" spans="1:8" ht="39.950000000000003" customHeight="1" x14ac:dyDescent="0.4">
      <c r="A12" s="2" t="str">
        <f>IF(入力シート!$D$57="","",$A$5+7)</f>
        <v/>
      </c>
      <c r="B12" s="104" t="str">
        <f>IF(入力シート!$D$58="","",入力シート!$D$58)</f>
        <v/>
      </c>
      <c r="C12" s="103" t="str">
        <f>IF(入力シート!$D$57="","",入力シート!$D$57)</f>
        <v/>
      </c>
      <c r="D12" s="17" t="str">
        <f t="shared" si="1"/>
        <v/>
      </c>
      <c r="E12" s="138" t="str">
        <f>IF(入力シート!$D$59="","",入力シート!$D$59)</f>
        <v/>
      </c>
      <c r="F12" s="3" t="str">
        <f>IF(入力シート!$D$60="","",入力シート!D$60)</f>
        <v/>
      </c>
      <c r="G12" s="353" t="str">
        <f t="shared" si="0"/>
        <v/>
      </c>
      <c r="H12" s="353"/>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topLeftCell="A7" workbookViewId="0">
      <selection activeCell="M34" sqref="M34"/>
    </sheetView>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9" t="s">
        <v>83</v>
      </c>
      <c r="B3" s="359"/>
      <c r="C3" s="359"/>
      <c r="D3" s="359"/>
      <c r="E3" s="359"/>
      <c r="F3" s="359"/>
      <c r="G3" s="359"/>
      <c r="H3" s="359"/>
      <c r="I3" s="359"/>
    </row>
    <row r="4" spans="1:9" ht="19.899999999999999" customHeight="1" x14ac:dyDescent="0.4">
      <c r="A4" s="109"/>
      <c r="B4" s="107"/>
      <c r="C4" s="107"/>
      <c r="D4" s="107"/>
      <c r="E4" s="107"/>
      <c r="F4" s="107"/>
      <c r="G4" s="107"/>
      <c r="H4" s="107"/>
      <c r="I4" s="107"/>
    </row>
    <row r="5" spans="1:9" ht="19.899999999999999" customHeight="1" x14ac:dyDescent="0.4">
      <c r="A5" s="360" t="s">
        <v>84</v>
      </c>
      <c r="B5" s="360"/>
      <c r="C5" s="360"/>
      <c r="D5" s="360"/>
      <c r="E5" s="360"/>
      <c r="F5" s="360"/>
      <c r="G5" s="360"/>
      <c r="H5" s="360"/>
      <c r="I5" s="360"/>
    </row>
    <row r="6" spans="1:9" ht="19.899999999999999" customHeight="1" x14ac:dyDescent="0.4">
      <c r="A6" s="110"/>
      <c r="B6" s="111" t="s">
        <v>85</v>
      </c>
      <c r="C6" s="361" t="str">
        <f>IF(入力シート!$D$13="","",入力シート!$D$13)</f>
        <v/>
      </c>
      <c r="D6" s="361"/>
      <c r="E6" s="361"/>
      <c r="F6" s="361"/>
      <c r="G6" s="361"/>
      <c r="H6" s="361"/>
      <c r="I6" s="361"/>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61" t="str">
        <f>IF(入力シート!$D$14="","",入力シート!$D$14)</f>
        <v/>
      </c>
      <c r="D8" s="361"/>
      <c r="E8" s="361"/>
      <c r="F8" s="361"/>
      <c r="G8" s="361"/>
      <c r="H8" s="361"/>
      <c r="I8" s="361"/>
    </row>
    <row r="9" spans="1:9" ht="19.899999999999999" customHeight="1" x14ac:dyDescent="0.4">
      <c r="A9" s="109"/>
      <c r="B9" s="107"/>
      <c r="C9" s="120"/>
      <c r="D9" s="107"/>
      <c r="E9" s="107"/>
      <c r="F9" s="107"/>
      <c r="G9" s="107"/>
      <c r="H9" s="107"/>
      <c r="I9" s="107"/>
    </row>
    <row r="10" spans="1:9" ht="19.899999999999999" customHeight="1" x14ac:dyDescent="0.4">
      <c r="A10" s="358" t="s">
        <v>98</v>
      </c>
      <c r="B10" s="358"/>
      <c r="C10" s="358"/>
      <c r="D10" s="358"/>
      <c r="E10" s="358"/>
      <c r="F10" s="358"/>
      <c r="G10" s="358"/>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8" t="s">
        <v>87</v>
      </c>
      <c r="B12" s="358"/>
      <c r="C12" s="358"/>
      <c r="D12" s="358"/>
      <c r="E12" s="358"/>
      <c r="F12" s="358"/>
      <c r="G12" s="358"/>
      <c r="H12" s="358"/>
      <c r="I12" s="358"/>
    </row>
    <row r="13" spans="1:9" ht="19.899999999999999" customHeight="1" x14ac:dyDescent="0.4">
      <c r="A13" s="364" t="s">
        <v>88</v>
      </c>
      <c r="B13" s="364"/>
      <c r="C13" s="364"/>
      <c r="D13" s="364"/>
      <c r="E13" s="364"/>
      <c r="F13" s="364"/>
      <c r="G13" s="364"/>
      <c r="H13" s="364"/>
      <c r="I13" s="364"/>
    </row>
    <row r="14" spans="1:9" ht="19.899999999999999" customHeight="1" x14ac:dyDescent="0.4">
      <c r="A14" s="358" t="s">
        <v>109</v>
      </c>
      <c r="B14" s="358"/>
      <c r="C14" s="358"/>
      <c r="D14" s="358"/>
      <c r="E14" s="358"/>
      <c r="F14" s="358"/>
      <c r="G14" s="358"/>
      <c r="H14" s="358"/>
      <c r="I14" s="358"/>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65" t="str">
        <f>IF(入力シート!$D$5="","",入力シート!$D$5)</f>
        <v/>
      </c>
      <c r="C18" s="365"/>
      <c r="D18" s="365"/>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66" t="str">
        <f>IF(入力シート!$D$8="","",入力シート!$D$8)</f>
        <v/>
      </c>
      <c r="F21" s="366"/>
      <c r="G21" s="366"/>
      <c r="H21" s="366"/>
      <c r="I21" s="366"/>
    </row>
    <row r="22" spans="1:9" ht="19.899999999999999" customHeight="1" x14ac:dyDescent="0.4">
      <c r="A22" s="360" t="s">
        <v>92</v>
      </c>
      <c r="B22" s="360"/>
      <c r="C22" s="360"/>
      <c r="D22" s="360"/>
      <c r="E22" s="360"/>
      <c r="F22" s="360"/>
      <c r="G22" s="360"/>
      <c r="H22" s="360"/>
      <c r="I22" s="360"/>
    </row>
    <row r="23" spans="1:9" ht="19.899999999999999" customHeight="1" x14ac:dyDescent="0.4">
      <c r="A23" s="110"/>
      <c r="B23" s="107"/>
      <c r="C23" s="107"/>
      <c r="D23" s="117" t="s">
        <v>93</v>
      </c>
      <c r="E23" s="366" t="str">
        <f>IF(入力シート!$D$7="","",入力シート!$D$7)</f>
        <v/>
      </c>
      <c r="F23" s="366"/>
      <c r="G23" s="366"/>
      <c r="H23" s="366"/>
      <c r="I23" s="366"/>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62" t="str">
        <f>IF(入力シート!$D$10="","",入力シート!$D$10)</f>
        <v/>
      </c>
      <c r="G26" s="362"/>
      <c r="H26" s="362"/>
      <c r="I26" s="362"/>
    </row>
    <row r="27" spans="1:9" x14ac:dyDescent="0.4">
      <c r="A27" s="107"/>
      <c r="B27" s="107"/>
      <c r="C27" s="107"/>
      <c r="D27" s="107"/>
      <c r="E27" s="107"/>
      <c r="F27" s="107"/>
      <c r="G27" s="107"/>
      <c r="H27" s="107"/>
      <c r="I27" s="107"/>
    </row>
    <row r="28" spans="1:9" x14ac:dyDescent="0.4">
      <c r="A28" s="107"/>
      <c r="B28" s="107"/>
      <c r="C28" s="107"/>
      <c r="D28" s="107"/>
      <c r="E28" s="119" t="s">
        <v>96</v>
      </c>
      <c r="F28" s="363" t="str">
        <f>入力シート!$B$10</f>
        <v>代表取締役</v>
      </c>
      <c r="G28" s="363"/>
      <c r="H28" s="363"/>
      <c r="I28" s="363"/>
    </row>
    <row r="29" spans="1:9" x14ac:dyDescent="0.4">
      <c r="A29" s="107"/>
      <c r="B29" s="107"/>
      <c r="C29" s="107"/>
      <c r="D29" s="107"/>
      <c r="E29" s="107"/>
      <c r="F29" s="107"/>
      <c r="G29" s="107"/>
      <c r="H29" s="107"/>
      <c r="I29" s="107"/>
    </row>
    <row r="30" spans="1:9" x14ac:dyDescent="0.4">
      <c r="A30" s="107"/>
      <c r="B30" s="107"/>
      <c r="C30" s="107"/>
      <c r="D30" s="107"/>
      <c r="E30" s="119" t="s">
        <v>97</v>
      </c>
      <c r="F30" s="357" t="str">
        <f>IF(入力シート!$D$11="","",入力シート!$D$11)</f>
        <v/>
      </c>
      <c r="G30" s="357"/>
      <c r="H30" s="163" t="s">
        <v>138</v>
      </c>
      <c r="I30" s="153"/>
    </row>
    <row r="31" spans="1:9" x14ac:dyDescent="0.4">
      <c r="H31" s="168"/>
      <c r="I31" s="169" t="s">
        <v>166</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作成手順書</vt:lpstr>
      <vt:lpstr>入力シート</vt:lpstr>
      <vt:lpstr>申出書</vt:lpstr>
      <vt:lpstr>実質的支配者情報一覧</vt:lpstr>
      <vt:lpstr>株主名簿</vt:lpstr>
      <vt:lpstr>委任状</vt:lpstr>
      <vt:lpstr>株主名簿!Print_Area</vt:lpstr>
      <vt:lpstr>作成手順書!Print_Area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