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umu-asahikawa\Downloads\"/>
    </mc:Choice>
  </mc:AlternateContent>
  <bookViews>
    <workbookView xWindow="-105" yWindow="-105" windowWidth="23250" windowHeight="12570" tabRatio="800"/>
  </bookViews>
  <sheets>
    <sheet name="操作手順書" sheetId="11" r:id="rId1"/>
    <sheet name="入力シート" sheetId="12" r:id="rId2"/>
    <sheet name="実質的支配者情報一覧の保管及び写し交付申出書" sheetId="7" r:id="rId3"/>
    <sheet name="実質的支配者情報一覧" sheetId="9" r:id="rId4"/>
    <sheet name="株主名簿" sheetId="6" r:id="rId5"/>
    <sheet name="委任状" sheetId="15" r:id="rId6"/>
  </sheets>
  <definedNames>
    <definedName name="_xlnm.Print_Area" localSheetId="5">委任状!$A$1:$I$31</definedName>
    <definedName name="_xlnm.Print_Area" localSheetId="4">株主名簿!$A$1:$I$12</definedName>
    <definedName name="_xlnm.Print_Area" localSheetId="3">実質的支配者情報一覧!$A$1:$L$44</definedName>
    <definedName name="_xlnm.Print_Area" localSheetId="2">実質的支配者情報一覧の保管及び写し交付申出書!$A$1:$L$33</definedName>
    <definedName name="_xlnm.Print_Area" localSheetId="0">操作手順書!$A$1:$K$27</definedName>
    <definedName name="_xlnm.Print_Area" localSheetId="1">入力シート!$A$1:$D$92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12" l="1"/>
  <c r="G12" i="6" l="1"/>
  <c r="G11" i="6"/>
  <c r="G10" i="6"/>
  <c r="G9" i="6"/>
  <c r="G8" i="6"/>
  <c r="G7" i="6"/>
  <c r="G6" i="6"/>
  <c r="G5" i="6"/>
  <c r="H12" i="6"/>
  <c r="H11" i="6"/>
  <c r="H10" i="6"/>
  <c r="H9" i="6"/>
  <c r="H8" i="6"/>
  <c r="H7" i="6"/>
  <c r="H6" i="6"/>
  <c r="H5" i="6"/>
  <c r="F21" i="7" l="1"/>
  <c r="F47" i="12" l="1"/>
  <c r="F35" i="12"/>
  <c r="K11" i="9" s="1"/>
  <c r="I27" i="9" l="1"/>
  <c r="K20" i="9"/>
  <c r="I36" i="9" s="1"/>
  <c r="C24" i="9"/>
  <c r="C20" i="9"/>
  <c r="I25" i="9"/>
  <c r="H22" i="9"/>
  <c r="E23" i="9"/>
  <c r="H30" i="9"/>
  <c r="H29" i="9"/>
  <c r="H21" i="9"/>
  <c r="H20" i="9"/>
  <c r="C29" i="9" l="1"/>
  <c r="I34" i="9"/>
  <c r="H31" i="9"/>
  <c r="C33" i="9"/>
  <c r="E32" i="9"/>
  <c r="K29" i="9"/>
  <c r="I16" i="9"/>
  <c r="H12" i="9"/>
  <c r="H11" i="9"/>
  <c r="H14" i="15" l="1"/>
  <c r="A9" i="9"/>
  <c r="A8" i="9"/>
  <c r="I21" i="7"/>
  <c r="J20" i="7"/>
  <c r="I20" i="7"/>
  <c r="F20" i="7"/>
  <c r="H15" i="7"/>
  <c r="F15" i="7"/>
  <c r="E12" i="12" l="1"/>
  <c r="C25" i="11" s="1"/>
  <c r="E11" i="12"/>
  <c r="C24" i="11" l="1"/>
  <c r="C11" i="9" l="1"/>
  <c r="C15" i="9"/>
  <c r="E14" i="9"/>
  <c r="H13" i="9"/>
  <c r="I18" i="9"/>
  <c r="D6" i="9"/>
  <c r="F8" i="6" l="1"/>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A7" i="6" l="1"/>
  <c r="B5" i="6"/>
  <c r="F30" i="15" l="1"/>
  <c r="F26" i="15"/>
  <c r="E23" i="15"/>
  <c r="E21" i="15"/>
  <c r="B18" i="15"/>
  <c r="C8" i="15"/>
  <c r="C6" i="15"/>
  <c r="F4" i="7"/>
  <c r="F3" i="6"/>
  <c r="B1" i="6"/>
  <c r="C5" i="6"/>
  <c r="B6" i="6"/>
  <c r="D6" i="6" s="1"/>
  <c r="J5" i="9"/>
  <c r="D5" i="9"/>
  <c r="C4" i="9"/>
  <c r="J3" i="9"/>
  <c r="C3" i="9"/>
  <c r="G10" i="7"/>
  <c r="G8" i="7"/>
  <c r="F7" i="7"/>
  <c r="F6" i="7"/>
  <c r="F5" i="7"/>
  <c r="F28" i="15" l="1"/>
  <c r="G11" i="7" l="1"/>
  <c r="G14" i="7"/>
  <c r="G13" i="7"/>
  <c r="G12" i="7"/>
  <c r="E7" i="6" l="1"/>
  <c r="C7" i="6"/>
  <c r="B7" i="6"/>
  <c r="E6" i="6"/>
  <c r="C6" i="6"/>
  <c r="D7" i="6" l="1"/>
  <c r="G9" i="7"/>
</calcChain>
</file>

<file path=xl/sharedStrings.xml><?xml version="1.0" encoding="utf-8"?>
<sst xmlns="http://schemas.openxmlformats.org/spreadsheetml/2006/main" count="298" uniqueCount="215">
  <si>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</si>
  <si>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</si>
  <si>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</si>
  <si>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</si>
  <si>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</si>
  <si>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</si>
  <si>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</si>
  <si>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</si>
  <si>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</si>
  <si>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</si>
  <si>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</si>
  <si>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</si>
  <si>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</si>
  <si>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</si>
  <si>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</si>
  <si>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</si>
  <si>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</si>
  <si>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</si>
  <si>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</si>
  <si>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</si>
  <si>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</si>
  <si>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</si>
  <si>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</si>
  <si>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</si>
  <si>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</si>
  <si>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</si>
  <si>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</si>
  <si>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</si>
  <si>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</si>
  <si>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</si>
  <si>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</si>
  <si>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</si>
  <si>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</si>
  <si>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</si>
  <si>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</si>
  <si>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</si>
  <si>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</si>
  <si>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</si>
  <si>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</si>
  <si>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生年
月日</t>
    <phoneticPr fontId="24"/>
  </si>
  <si>
    <t>フリガナ</t>
  </si>
  <si>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</si>
  <si>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</si>
  <si>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</si>
  <si>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</si>
  <si>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</si>
  <si>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</si>
  <si>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</si>
  <si>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</si>
  <si>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</si>
  <si>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</si>
  <si>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</si>
  <si>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</si>
  <si>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</si>
  <si>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</si>
  <si>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</si>
  <si>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</si>
  <si>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</si>
  <si>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</si>
  <si>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</si>
  <si>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</si>
  <si>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</si>
  <si>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</si>
  <si>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</si>
  <si>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</si>
  <si>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</si>
  <si>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</si>
  <si>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</si>
  <si>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</si>
  <si>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</si>
  <si>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</si>
  <si>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</si>
  <si>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</si>
  <si>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</si>
  <si>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</si>
  <si>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</si>
  <si>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</si>
  <si>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</si>
  <si>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</si>
  <si>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</si>
  <si>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</si>
  <si>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</si>
  <si>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</si>
  <si>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</si>
  <si>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</si>
  <si>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</si>
  <si>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</si>
  <si>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</si>
  <si>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</si>
  <si>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</si>
  <si>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</si>
  <si>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</si>
  <si>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</si>
  <si>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</si>
  <si>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</si>
  <si>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</si>
  <si>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</si>
  <si>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</si>
  <si>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</si>
  <si>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</si>
  <si>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</si>
  <si>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</si>
  <si>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</si>
  <si>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</si>
  <si>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</si>
  <si>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</si>
  <si>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</si>
  <si>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</si>
  <si>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</si>
  <si>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</si>
  <si>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</si>
  <si>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</si>
  <si>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</si>
  <si>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</si>
  <si>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</si>
  <si>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</si>
  <si>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</si>
  <si>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</si>
  <si>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</si>
  <si>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</si>
  <si>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</si>
  <si>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</si>
  <si>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</si>
  <si>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</si>
  <si>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</si>
  <si>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</si>
  <si>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</si>
  <si>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</si>
  <si>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</si>
  <si>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※有の場合は別紙に支配関係図を記載</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</si>
  <si>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</si>
  <si>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</si>
  <si>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</si>
  <si>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</si>
  <si>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</si>
  <si>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</si>
  <si>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</si>
  <si>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</si>
  <si>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</si>
  <si>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</si>
  <si>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</si>
  <si>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</si>
  <si>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</si>
  <si>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</si>
  <si>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</si>
  <si>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</si>
  <si>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</si>
  <si>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※作成手順書シートの６の【参考】参照</t>
    <rPh sb="13" eb="15">
      <t>サンコウ</t>
    </rPh>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</si>
  <si>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</si>
  <si>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</si>
  <si>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①　会社の議決権の総数の５０％を超える議決権を直接又は間接に有する自然人（この者が当該会社の事業経営を実質的
　に支配する意思又は能力がないことが明らかな場合を除く。):犯罪による収益の移転防止に関する法律施行規則（以下
　「犯収法施行規則」という。）第１１条第２項第１号参照</t>
    <rPh sb="2" eb="4">
      <t>カイシャ</t>
    </rPh>
    <rPh sb="5" eb="8">
      <t>ギケツケン</t>
    </rPh>
    <rPh sb="9" eb="11">
      <t>ソウスウ</t>
    </rPh>
    <rPh sb="16" eb="17">
      <t>コ</t>
    </rPh>
    <rPh sb="19" eb="22">
      <t>ギケツケン</t>
    </rPh>
    <rPh sb="23" eb="25">
      <t>チョクセツ</t>
    </rPh>
    <rPh sb="25" eb="26">
      <t>マタ</t>
    </rPh>
    <rPh sb="27" eb="29">
      <t>カンセツ</t>
    </rPh>
    <rPh sb="30" eb="31">
      <t>ユウ</t>
    </rPh>
    <rPh sb="33" eb="36">
      <t>シゼンジン</t>
    </rPh>
    <rPh sb="39" eb="40">
      <t>モノ</t>
    </rPh>
    <rPh sb="41" eb="45">
      <t>トウガイカイシャ</t>
    </rPh>
    <rPh sb="46" eb="48">
      <t>ジギョウ</t>
    </rPh>
    <rPh sb="48" eb="50">
      <t>ケイエイ</t>
    </rPh>
    <rPh sb="51" eb="54">
      <t>ジッシツテキ</t>
    </rPh>
    <rPh sb="57" eb="59">
      <t>シハイ</t>
    </rPh>
    <rPh sb="61" eb="63">
      <t>イシ</t>
    </rPh>
    <rPh sb="63" eb="64">
      <t>マタ</t>
    </rPh>
    <rPh sb="65" eb="67">
      <t>ノウリョク</t>
    </rPh>
    <rPh sb="73" eb="74">
      <t>アキ</t>
    </rPh>
    <rPh sb="77" eb="79">
      <t>バアイ</t>
    </rPh>
    <rPh sb="80" eb="81">
      <t>ノゾ</t>
    </rPh>
    <rPh sb="85" eb="87">
      <t>ハンザイ</t>
    </rPh>
    <rPh sb="90" eb="92">
      <t>シュウエキ</t>
    </rPh>
    <rPh sb="93" eb="95">
      <t>イテン</t>
    </rPh>
    <rPh sb="95" eb="97">
      <t>ボウシ</t>
    </rPh>
    <rPh sb="98" eb="99">
      <t>カン</t>
    </rPh>
    <rPh sb="101" eb="103">
      <t>ホウリツ</t>
    </rPh>
    <rPh sb="103" eb="107">
      <t>セコウキソク</t>
    </rPh>
    <rPh sb="108" eb="110">
      <t>イカ</t>
    </rPh>
    <rPh sb="126" eb="127">
      <t>ダイ</t>
    </rPh>
    <rPh sb="129" eb="130">
      <t>ジョウ</t>
    </rPh>
    <rPh sb="130" eb="131">
      <t>ダイ</t>
    </rPh>
    <rPh sb="132" eb="133">
      <t>コウ</t>
    </rPh>
    <rPh sb="133" eb="134">
      <t>ダイ</t>
    </rPh>
    <rPh sb="135" eb="136">
      <t>ゴウ</t>
    </rPh>
    <rPh sb="136" eb="138">
      <t>サンショウ</t>
    </rPh>
    <phoneticPr fontId="24"/>
  </si>
  <si>
    <t>申請方法</t>
    <rPh sb="0" eb="4">
      <t>シンセイホウホウ</t>
    </rPh>
    <phoneticPr fontId="24"/>
  </si>
  <si>
    <t>必要通数(数値のみ入力)</t>
    <rPh sb="0" eb="4">
      <t>ヒツヨウツウスウ</t>
    </rPh>
    <rPh sb="5" eb="7">
      <t>スウチ</t>
    </rPh>
    <rPh sb="9" eb="11">
      <t>ニュウリョク</t>
    </rPh>
    <phoneticPr fontId="24"/>
  </si>
  <si>
    <t>受領方法</t>
    <rPh sb="0" eb="4">
      <t>ジュリョウホウホウ</t>
    </rPh>
    <phoneticPr fontId="24"/>
  </si>
  <si>
    <t>通</t>
    <phoneticPr fontId="24"/>
  </si>
  <si>
    <t>利用目的</t>
    <rPh sb="0" eb="2">
      <t>リヨウ</t>
    </rPh>
    <rPh sb="2" eb="4">
      <t>モクテキ</t>
    </rPh>
    <phoneticPr fontId="24"/>
  </si>
  <si>
    <t>金融機関名</t>
    <rPh sb="0" eb="2">
      <t>キンユウ</t>
    </rPh>
    <rPh sb="2" eb="4">
      <t>キカン</t>
    </rPh>
    <rPh sb="4" eb="5">
      <t>メイ</t>
    </rPh>
    <phoneticPr fontId="24"/>
  </si>
  <si>
    <t>その他詳細
（住所非表示申出以外）</t>
    <rPh sb="2" eb="5">
      <t>タショウサイ</t>
    </rPh>
    <rPh sb="7" eb="9">
      <t>ジュウショ</t>
    </rPh>
    <rPh sb="9" eb="12">
      <t>ヒヒョウジ</t>
    </rPh>
    <rPh sb="12" eb="14">
      <t>モウシデ</t>
    </rPh>
    <rPh sb="14" eb="16">
      <t>イガイ</t>
    </rPh>
    <phoneticPr fontId="24"/>
  </si>
  <si>
    <t>　　（希望する実質的支配者情報一覧の写しの交付通数</t>
    <phoneticPr fontId="24"/>
  </si>
  <si>
    <t>通）</t>
    <rPh sb="0" eb="1">
      <t>ツウ</t>
    </rPh>
    <phoneticPr fontId="24"/>
  </si>
  <si>
    <t>①　会社の議決権の総数の５０％を超える議決権を直接又は間接に有する自然人（この者が当該会社の事業経営を実質的に支配する意思又は能力がないことが明らかな場合を除く。):犯罪による収益の移転防止に関する法律施行規則（以下「犯収法施行規則」という。）第１１条第２項第１号参照</t>
    <phoneticPr fontId="24"/>
  </si>
  <si>
    <t>○</t>
    <phoneticPr fontId="24"/>
  </si>
  <si>
    <t>実質的支配者の該当事由
(どちらか一方に○)</t>
    <rPh sb="0" eb="6">
      <t>ジッシツテキシハイシャ</t>
    </rPh>
    <rPh sb="7" eb="9">
      <t>ガイトウ</t>
    </rPh>
    <rPh sb="9" eb="11">
      <t>ジユウ</t>
    </rPh>
    <rPh sb="17" eb="19">
      <t>イッポウ</t>
    </rPh>
    <phoneticPr fontId="24"/>
  </si>
  <si>
    <t>ここは、入力が不要な部分です。</t>
    <rPh sb="4" eb="6">
      <t>ニュウリョク</t>
    </rPh>
    <rPh sb="7" eb="9">
      <t>フヨウ</t>
    </rPh>
    <rPh sb="10" eb="12">
      <t>ブブン</t>
    </rPh>
    <phoneticPr fontId="24"/>
  </si>
  <si>
    <t>申出会社の株主名簿の写しは、入力シートに必要事項を入力することにより、自動的に作成されます。</t>
    <rPh sb="0" eb="1">
      <t>モウ</t>
    </rPh>
    <rPh sb="1" eb="2">
      <t>デ</t>
    </rPh>
    <rPh sb="2" eb="4">
      <t>カイシャ</t>
    </rPh>
    <rPh sb="5" eb="7">
      <t>カブフシ</t>
    </rPh>
    <rPh sb="7" eb="9">
      <t>メイボ</t>
    </rPh>
    <rPh sb="10" eb="11">
      <t>ウツ</t>
    </rPh>
    <rPh sb="14" eb="16">
      <t>ニュウリョク</t>
    </rPh>
    <rPh sb="20" eb="22">
      <t>ヒツヨウ</t>
    </rPh>
    <rPh sb="22" eb="24">
      <t>ジコウ</t>
    </rPh>
    <rPh sb="25" eb="27">
      <t>ニュウリョク</t>
    </rPh>
    <rPh sb="35" eb="38">
      <t>ジドウテキ</t>
    </rPh>
    <rPh sb="39" eb="41">
      <t>サクセイ</t>
    </rPh>
    <phoneticPr fontId="24"/>
  </si>
  <si>
    <t>本人確認書面の写しを添付する場合は、当該写しに「原本と相違ない」旨を記載し、当該実質的支配者が記名してください。
なお、実質的支配者の本人確認書面の添付は必須ではないため、添付しない場合は「なし」を選択してください。</t>
    <rPh sb="0" eb="2">
      <t>ホンニン</t>
    </rPh>
    <rPh sb="2" eb="4">
      <t>カクニン</t>
    </rPh>
    <rPh sb="4" eb="6">
      <t>ショメン</t>
    </rPh>
    <rPh sb="7" eb="8">
      <t>ウツ</t>
    </rPh>
    <rPh sb="10" eb="12">
      <t>テンプ</t>
    </rPh>
    <rPh sb="14" eb="16">
      <t>バアイ</t>
    </rPh>
    <rPh sb="18" eb="20">
      <t>トウガイ</t>
    </rPh>
    <rPh sb="20" eb="21">
      <t>ウツ</t>
    </rPh>
    <rPh sb="38" eb="40">
      <t>トウガイ</t>
    </rPh>
    <rPh sb="40" eb="43">
      <t>ジッシツテキ</t>
    </rPh>
    <rPh sb="43" eb="46">
      <t>シハイシャ</t>
    </rPh>
    <phoneticPr fontId="24"/>
  </si>
  <si>
    <t>ここは、プルダウン選択が必須となる部分です。</t>
    <rPh sb="9" eb="11">
      <t>センタク</t>
    </rPh>
    <rPh sb="12" eb="14">
      <t>ヒッス</t>
    </rPh>
    <rPh sb="17" eb="19">
      <t>ブブン</t>
    </rPh>
    <phoneticPr fontId="24"/>
  </si>
  <si>
    <t>ここは、入力又はプルダウン選択が必要となる場合がある部分です。</t>
    <rPh sb="4" eb="6">
      <t>ニュウリョク</t>
    </rPh>
    <rPh sb="6" eb="7">
      <t>マタ</t>
    </rPh>
    <rPh sb="16" eb="18">
      <t>ヒツヨウ</t>
    </rPh>
    <rPh sb="21" eb="23">
      <t>バアイ</t>
    </rPh>
    <rPh sb="26" eb="28">
      <t>ブブン</t>
    </rPh>
    <phoneticPr fontId="24"/>
  </si>
  <si>
    <t>(6)</t>
    <phoneticPr fontId="24"/>
  </si>
  <si>
    <t>(7)</t>
    <phoneticPr fontId="24"/>
  </si>
  <si>
    <t>(8)</t>
    <phoneticPr fontId="24"/>
  </si>
  <si>
    <t>国籍</t>
    <rPh sb="0" eb="2">
      <t>コクセキ</t>
    </rPh>
    <phoneticPr fontId="24"/>
  </si>
  <si>
    <t>(日本以外の場合)国籍名</t>
    <rPh sb="1" eb="3">
      <t>ニホン</t>
    </rPh>
    <rPh sb="3" eb="5">
      <t>イガイ</t>
    </rPh>
    <rPh sb="6" eb="8">
      <t>バアイ</t>
    </rPh>
    <rPh sb="9" eb="12">
      <t>コクセキメイ</t>
    </rPh>
    <phoneticPr fontId="24"/>
  </si>
  <si>
    <t>（※４）</t>
    <phoneticPr fontId="24"/>
  </si>
  <si>
    <t>住居</t>
    <phoneticPr fontId="24"/>
  </si>
  <si>
    <t>（間接保有）　無　（※５）</t>
    <phoneticPr fontId="24"/>
  </si>
  <si>
    <t>以降ピンク色のセルに内容を入力することで、シート「株主名簿」を作成することができます。</t>
    <rPh sb="0" eb="2">
      <t>イコウ</t>
    </rPh>
    <rPh sb="5" eb="6">
      <t>イロ</t>
    </rPh>
    <rPh sb="10" eb="12">
      <t>ナイヨウ</t>
    </rPh>
    <rPh sb="13" eb="15">
      <t>ニュウリョク</t>
    </rPh>
    <rPh sb="25" eb="27">
      <t>カブヌシ</t>
    </rPh>
    <rPh sb="27" eb="29">
      <t>メイボ</t>
    </rPh>
    <rPh sb="31" eb="33">
      <t>サクセイ</t>
    </rPh>
    <phoneticPr fontId="24"/>
  </si>
  <si>
    <t>なお、実質的支配者たり得ない株主(*)については、シート「実質的支配者情報一覧」に反映されません。</t>
    <rPh sb="3" eb="6">
      <t>ジッシツテキ</t>
    </rPh>
    <rPh sb="6" eb="9">
      <t>シハイシャ</t>
    </rPh>
    <rPh sb="11" eb="12">
      <t>エ</t>
    </rPh>
    <rPh sb="14" eb="16">
      <t>カブヌシ</t>
    </rPh>
    <rPh sb="41" eb="43">
      <t>ハンエイ</t>
    </rPh>
    <phoneticPr fontId="24"/>
  </si>
  <si>
    <t>議決権の総数の25％を超える議決権を有する株主の人数</t>
    <rPh sb="0" eb="3">
      <t>ギケツケン</t>
    </rPh>
    <rPh sb="4" eb="6">
      <t>ソウスウ</t>
    </rPh>
    <rPh sb="11" eb="12">
      <t>コ</t>
    </rPh>
    <rPh sb="14" eb="17">
      <t>ギケツケン</t>
    </rPh>
    <rPh sb="18" eb="19">
      <t>ユウ</t>
    </rPh>
    <rPh sb="21" eb="23">
      <t>カブヌシ</t>
    </rPh>
    <rPh sb="24" eb="26">
      <t>ニンズウ</t>
    </rPh>
    <phoneticPr fontId="24"/>
  </si>
  <si>
    <t>　 　②議決権の総数の５０％を超える議決権を有する者がいない会社の、議決権の総数の２５％を超える議決権を有しない者）</t>
    <rPh sb="4" eb="7">
      <t>ギケツケン</t>
    </rPh>
    <rPh sb="8" eb="10">
      <t>ソウスウ</t>
    </rPh>
    <rPh sb="15" eb="16">
      <t>コ</t>
    </rPh>
    <rPh sb="18" eb="21">
      <t>ギケツケン</t>
    </rPh>
    <rPh sb="22" eb="23">
      <t>ユウ</t>
    </rPh>
    <rPh sb="25" eb="26">
      <t>モノ</t>
    </rPh>
    <rPh sb="30" eb="32">
      <t>カイシャ</t>
    </rPh>
    <rPh sb="45" eb="46">
      <t>コ</t>
    </rPh>
    <rPh sb="56" eb="57">
      <t>モノ</t>
    </rPh>
    <phoneticPr fontId="24"/>
  </si>
  <si>
    <t>　　　 又は</t>
    <phoneticPr fontId="24"/>
  </si>
  <si>
    <t>(*：①議決権の総数の５０％を超える議決権を有する者がいる会社の、当該人以外の株主</t>
    <rPh sb="4" eb="7">
      <t>ギケツケン</t>
    </rPh>
    <rPh sb="8" eb="10">
      <t>ソウスウ</t>
    </rPh>
    <rPh sb="15" eb="16">
      <t>コ</t>
    </rPh>
    <rPh sb="18" eb="21">
      <t>ギケツケン</t>
    </rPh>
    <rPh sb="22" eb="23">
      <t>ユウ</t>
    </rPh>
    <rPh sb="25" eb="26">
      <t>モノ</t>
    </rPh>
    <rPh sb="29" eb="31">
      <t>カイシャ</t>
    </rPh>
    <rPh sb="33" eb="35">
      <t>トウガイ</t>
    </rPh>
    <rPh sb="35" eb="36">
      <t>ジン</t>
    </rPh>
    <rPh sb="36" eb="38">
      <t>イガイ</t>
    </rPh>
    <rPh sb="39" eb="41">
      <t>カブヌシ</t>
    </rPh>
    <phoneticPr fontId="24"/>
  </si>
  <si>
    <t>住居（住所）</t>
    <rPh sb="0" eb="2">
      <t>ジュウキョ</t>
    </rPh>
    <rPh sb="3" eb="5">
      <t>ジュウショ</t>
    </rPh>
    <phoneticPr fontId="24"/>
  </si>
  <si>
    <t>氏名（名称）</t>
    <rPh sb="0" eb="2">
      <t>シメイ</t>
    </rPh>
    <rPh sb="3" eb="5">
      <t>メイショウ</t>
    </rPh>
    <phoneticPr fontId="24"/>
  </si>
  <si>
    <t xml:space="preserve">   住　所　　</t>
    <phoneticPr fontId="24"/>
  </si>
  <si>
    <r>
      <rPr>
        <sz val="11"/>
        <color theme="1"/>
        <rFont val="游ゴシック"/>
        <family val="3"/>
        <charset val="128"/>
        <scheme val="minor"/>
      </rPr>
      <t xml:space="preserve"> </t>
    </r>
    <r>
      <rPr>
        <sz val="11"/>
        <color theme="1"/>
        <rFont val="游ゴシック"/>
        <family val="2"/>
        <charset val="128"/>
        <scheme val="minor"/>
      </rPr>
      <t>氏　名　</t>
    </r>
    <r>
      <rPr>
        <sz val="11"/>
        <color rgb="FFFF0000"/>
        <rFont val="游ゴシック"/>
        <family val="3"/>
        <charset val="128"/>
        <scheme val="minor"/>
      </rPr>
      <t>※(5)</t>
    </r>
    <rPh sb="1" eb="2">
      <t>ウジ</t>
    </rPh>
    <rPh sb="3" eb="4">
      <t>ナ</t>
    </rPh>
    <phoneticPr fontId="24"/>
  </si>
  <si>
    <t xml:space="preserve">   連　絡　先</t>
    <phoneticPr fontId="24"/>
  </si>
  <si>
    <t>(4)</t>
    <phoneticPr fontId="24"/>
  </si>
  <si>
    <t>(5)</t>
    <phoneticPr fontId="24"/>
  </si>
  <si>
    <t>代理人が法人等の場合は以下例のように入力してください。</t>
    <rPh sb="0" eb="3">
      <t>ダイリニン</t>
    </rPh>
    <rPh sb="4" eb="6">
      <t>ホウジン</t>
    </rPh>
    <rPh sb="6" eb="7">
      <t>トウ</t>
    </rPh>
    <rPh sb="8" eb="10">
      <t>バアイ</t>
    </rPh>
    <rPh sb="11" eb="13">
      <t>イカ</t>
    </rPh>
    <rPh sb="13" eb="14">
      <t>レイ</t>
    </rPh>
    <rPh sb="18" eb="20">
      <t>ニュウリョク</t>
    </rPh>
    <phoneticPr fontId="24"/>
  </si>
  <si>
    <t>（例）　司法書士法人法務太郎法律事務所　社員　法務二郎</t>
    <rPh sb="1" eb="2">
      <t>レイ</t>
    </rPh>
    <rPh sb="4" eb="8">
      <t>シホウショシ</t>
    </rPh>
    <rPh sb="8" eb="10">
      <t>ホウジン</t>
    </rPh>
    <rPh sb="10" eb="12">
      <t>ホウム</t>
    </rPh>
    <rPh sb="12" eb="14">
      <t>タロウ</t>
    </rPh>
    <rPh sb="14" eb="16">
      <t>ホウリツ</t>
    </rPh>
    <rPh sb="16" eb="19">
      <t>ジムショ</t>
    </rPh>
    <rPh sb="20" eb="22">
      <t>シャイン</t>
    </rPh>
    <rPh sb="23" eb="25">
      <t>ホウム</t>
    </rPh>
    <phoneticPr fontId="24"/>
  </si>
  <si>
    <r>
      <t>氏名のフリガナ</t>
    </r>
    <r>
      <rPr>
        <sz val="11"/>
        <color rgb="FFFF0000"/>
        <rFont val="游ゴシック"/>
        <family val="3"/>
        <charset val="128"/>
        <scheme val="minor"/>
      </rPr>
      <t>※(6)</t>
    </r>
    <rPh sb="0" eb="2">
      <t>シメイ</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</si>
  <si>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</si>
  <si>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</si>
  <si>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(9)</t>
    <phoneticPr fontId="24"/>
  </si>
  <si>
    <r>
      <t>株式取得年月日</t>
    </r>
    <r>
      <rPr>
        <sz val="10"/>
        <color rgb="FFFF0000"/>
        <rFont val="游ゴシック"/>
        <family val="3"/>
        <charset val="128"/>
        <scheme val="minor"/>
      </rPr>
      <t>※(9)</t>
    </r>
    <phoneticPr fontId="24"/>
  </si>
  <si>
    <t>※作成手順書シートの３の【参考】参照</t>
    <phoneticPr fontId="24"/>
  </si>
  <si>
    <t>●必ず上から順番に内容を入力してください。</t>
    <rPh sb="1" eb="2">
      <t>カナラ</t>
    </rPh>
    <rPh sb="3" eb="4">
      <t>ウエ</t>
    </rPh>
    <rPh sb="6" eb="8">
      <t>ジュンバン</t>
    </rPh>
    <rPh sb="9" eb="11">
      <t>ナイヨウ</t>
    </rPh>
    <rPh sb="12" eb="14">
      <t>ニュウリョク</t>
    </rPh>
    <phoneticPr fontId="24"/>
  </si>
  <si>
    <t>②　①に該当するものがいない場合は、会社の議決権の総数の２５％を超える議決権を直接又は間接に有する自然人（この者が当該会社の事業経営を実質的に支配する意思又は能力がないことが明らかな場合又は他の者が会社の議決権の総数の５０％を超える議決権を直接又は間接に有する場合を除く。):犯収法施行規則第１１条第２項第１号参照</t>
    <phoneticPr fontId="24"/>
  </si>
  <si>
    <t>②　①に該当するものがいない場合は、会社の議決権の総数の２５％を超える議決権を直接又は間接に有する自然人（こ
　の者が当該会社の事業経営を実質的に支配する意思又は能力がないことが明らかな場合又は他の者が会社の議決権の総
　数の５０％を超える議決権を直接又は間接に有する場合を除く。):犯収法施行規則第１１条第２項第１号参照</t>
    <rPh sb="4" eb="6">
      <t>ガイトウ</t>
    </rPh>
    <rPh sb="14" eb="16">
      <t>バアイ</t>
    </rPh>
    <rPh sb="18" eb="20">
      <t>カイシャ</t>
    </rPh>
    <rPh sb="21" eb="24">
      <t>ギケツケン</t>
    </rPh>
    <rPh sb="25" eb="27">
      <t>ソウスウ</t>
    </rPh>
    <rPh sb="32" eb="33">
      <t>コ</t>
    </rPh>
    <rPh sb="35" eb="38">
      <t>ギケツケン</t>
    </rPh>
    <rPh sb="39" eb="41">
      <t>チョクセツ</t>
    </rPh>
    <rPh sb="41" eb="42">
      <t>マタ</t>
    </rPh>
    <rPh sb="43" eb="45">
      <t>カンセツ</t>
    </rPh>
    <rPh sb="46" eb="47">
      <t>ユウ</t>
    </rPh>
    <rPh sb="49" eb="52">
      <t>シゼンジン</t>
    </rPh>
    <rPh sb="57" eb="58">
      <t>モノ</t>
    </rPh>
    <rPh sb="59" eb="61">
      <t>トウガイ</t>
    </rPh>
    <rPh sb="61" eb="63">
      <t>カイシャ</t>
    </rPh>
    <rPh sb="64" eb="68">
      <t>ジギョウケイエイ</t>
    </rPh>
    <rPh sb="69" eb="72">
      <t>ジッシツテキ</t>
    </rPh>
    <rPh sb="73" eb="75">
      <t>シハイ</t>
    </rPh>
    <rPh sb="77" eb="79">
      <t>イシ</t>
    </rPh>
    <rPh sb="79" eb="80">
      <t>マタ</t>
    </rPh>
    <rPh sb="81" eb="83">
      <t>ノウリョク</t>
    </rPh>
    <rPh sb="89" eb="90">
      <t>アキ</t>
    </rPh>
    <rPh sb="93" eb="95">
      <t>バアイ</t>
    </rPh>
    <rPh sb="95" eb="96">
      <t>マタ</t>
    </rPh>
    <rPh sb="97" eb="98">
      <t>ホカ</t>
    </rPh>
    <rPh sb="99" eb="100">
      <t>モノ</t>
    </rPh>
    <rPh sb="101" eb="103">
      <t>カイシャ</t>
    </rPh>
    <rPh sb="104" eb="107">
      <t>ギケツケン</t>
    </rPh>
    <rPh sb="117" eb="118">
      <t>コ</t>
    </rPh>
    <rPh sb="120" eb="123">
      <t>ギケツケン</t>
    </rPh>
    <rPh sb="124" eb="126">
      <t>チョクセツ</t>
    </rPh>
    <rPh sb="126" eb="127">
      <t>マタ</t>
    </rPh>
    <rPh sb="128" eb="130">
      <t>カンセツ</t>
    </rPh>
    <rPh sb="131" eb="132">
      <t>ユウ</t>
    </rPh>
    <rPh sb="134" eb="136">
      <t>バアイ</t>
    </rPh>
    <rPh sb="137" eb="138">
      <t>ノゾ</t>
    </rPh>
    <phoneticPr fontId="24"/>
  </si>
  <si>
    <t>株券番号</t>
    <rPh sb="0" eb="2">
      <t>カブケン</t>
    </rPh>
    <rPh sb="2" eb="4">
      <t>バンゴウ</t>
    </rPh>
    <phoneticPr fontId="24"/>
  </si>
  <si>
    <t>株券発行/不発行の別</t>
    <rPh sb="0" eb="2">
      <t>カブケン</t>
    </rPh>
    <rPh sb="2" eb="4">
      <t>ハッコウ</t>
    </rPh>
    <rPh sb="5" eb="8">
      <t>フハッコウ</t>
    </rPh>
    <rPh sb="9" eb="10">
      <t>ベツ</t>
    </rPh>
    <phoneticPr fontId="24"/>
  </si>
  <si>
    <t xml:space="preserve">外国人の氏名は、アルファベットで表記（漢字圏の外国人の氏名については漢字との併記可）してください。
</t>
    <phoneticPr fontId="24"/>
  </si>
  <si>
    <r>
      <t>氏名</t>
    </r>
    <r>
      <rPr>
        <sz val="11"/>
        <color rgb="FFFF0000"/>
        <rFont val="游ゴシック"/>
        <family val="3"/>
        <charset val="128"/>
        <scheme val="minor"/>
      </rPr>
      <t>※(6)</t>
    </r>
    <rPh sb="0" eb="2">
      <t>シメイ</t>
    </rPh>
    <phoneticPr fontId="24"/>
  </si>
  <si>
    <r>
      <t>氏名（名称）</t>
    </r>
    <r>
      <rPr>
        <sz val="11"/>
        <color rgb="FFFF0000"/>
        <rFont val="游ゴシック"/>
        <family val="3"/>
        <charset val="128"/>
        <scheme val="minor"/>
      </rPr>
      <t>※(6)</t>
    </r>
    <rPh sb="0" eb="2">
      <t>シメイ</t>
    </rPh>
    <rPh sb="3" eb="5">
      <t>メイショウ</t>
    </rPh>
    <phoneticPr fontId="24"/>
  </si>
  <si>
    <t>フリガナはカタカナで入力してください。</t>
    <rPh sb="10" eb="12">
      <t>ニュウリョク</t>
    </rPh>
    <phoneticPr fontId="24"/>
  </si>
  <si>
    <t>【操作手順書】</t>
    <rPh sb="1" eb="3">
      <t>ソウサ</t>
    </rPh>
    <rPh sb="3" eb="6">
      <t>テジュンショ</t>
    </rPh>
    <phoneticPr fontId="24"/>
  </si>
  <si>
    <t>実質的支配者情報一覧の保管及び写し交付申出書</t>
    <phoneticPr fontId="24"/>
  </si>
  <si>
    <t>〒０７８－８５０２</t>
    <phoneticPr fontId="24"/>
  </si>
  <si>
    <t>旭川市宮前１条３丁目３番１５号</t>
    <rPh sb="0" eb="2">
      <t>アサヒカワ</t>
    </rPh>
    <rPh sb="2" eb="3">
      <t>シ</t>
    </rPh>
    <rPh sb="3" eb="5">
      <t>ミヤマエ</t>
    </rPh>
    <rPh sb="6" eb="7">
      <t>ジョウ</t>
    </rPh>
    <rPh sb="8" eb="10">
      <t>チョウメ</t>
    </rPh>
    <rPh sb="11" eb="12">
      <t>バン</t>
    </rPh>
    <rPh sb="14" eb="15">
      <t>ゴウ</t>
    </rPh>
    <phoneticPr fontId="24"/>
  </si>
  <si>
    <t>旭川地方法務局登記部門　宛て</t>
    <rPh sb="0" eb="2">
      <t>アサヒカワ</t>
    </rPh>
    <rPh sb="2" eb="4">
      <t>チホウ</t>
    </rPh>
    <rPh sb="4" eb="7">
      <t>ホウムキョク</t>
    </rPh>
    <rPh sb="7" eb="9">
      <t>トウキ</t>
    </rPh>
    <rPh sb="9" eb="11">
      <t>ブモン</t>
    </rPh>
    <phoneticPr fontId="24"/>
  </si>
  <si>
    <t>日本</t>
  </si>
  <si>
    <t>(例)旭川市宮前○条○丁目〇番〇号</t>
    <rPh sb="1" eb="2">
      <t>レイ</t>
    </rPh>
    <rPh sb="3" eb="5">
      <t>アサヒカワ</t>
    </rPh>
    <rPh sb="5" eb="6">
      <t>シ</t>
    </rPh>
    <rPh sb="6" eb="8">
      <t>ミヤマエ</t>
    </rPh>
    <rPh sb="9" eb="10">
      <t>ジョウ</t>
    </rPh>
    <rPh sb="11" eb="13">
      <t>チョウメ</t>
    </rPh>
    <rPh sb="14" eb="15">
      <t>バン</t>
    </rPh>
    <rPh sb="16" eb="17">
      <t>ゴウ</t>
    </rPh>
    <phoneticPr fontId="24"/>
  </si>
  <si>
    <t>(例)　法人番号が 6450001XXXXXXであれば、最初の6を除いた4500-01-XXXXXXと入力してください。</t>
    <phoneticPr fontId="24"/>
  </si>
  <si>
    <t>（申出会社の本店所在地を管轄する登記所）　　旭川地方法務局　　　宛て</t>
    <rPh sb="22" eb="24">
      <t>アサヒカワ</t>
    </rPh>
    <rPh sb="24" eb="26">
      <t>チホウ</t>
    </rPh>
    <rPh sb="26" eb="29">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</si>
</sst>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 numFmtId="181" formatCode="#,##0&quot;通&quot;"/>
    <numFmt numFmtId="182" formatCode="\(@\)"/>
    <numFmt numFmtId="183" formatCode="0.0_ "/>
  </numFmts>
  <fonts count="9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
      <sz val="9"/>
      <color theme="1"/>
      <name val="ＤＦ平成明朝体W3"/>
      <family val="1"/>
      <charset val="128"/>
    </font>
    <font>
      <sz val="7.5"/>
      <color theme="1"/>
      <name val="游ゴシック"/>
      <family val="2"/>
      <charset val="128"/>
      <scheme val="minor"/>
    </font>
    <font>
      <sz val="12"/>
      <color theme="0" tint="-0.34998626667073579"/>
      <name val="ＭＳ 明朝"/>
      <family val="1"/>
      <charset val="128"/>
    </font>
    <font>
      <sz val="36"/>
      <color theme="1"/>
      <name val="游ゴシック"/>
      <family val="2"/>
      <charset val="128"/>
      <scheme val="minor"/>
    </font>
    <font>
      <sz val="10"/>
      <color theme="1"/>
      <name val="HGPｺﾞｼｯｸE"/>
      <family val="3"/>
      <charset val="128"/>
    </font>
    <font>
      <sz val="12"/>
      <color theme="0" tint="-0.499984740745262"/>
      <name val="ＭＳ ゴシック"/>
      <family val="3"/>
      <charset val="128"/>
    </font>
    <font>
      <sz val="7.5"/>
      <color theme="1"/>
      <name val="游明朝"/>
      <family val="1"/>
      <charset val="128"/>
    </font>
    <font>
      <b/>
      <sz val="20"/>
      <color theme="1"/>
      <name val="ＭＳ 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theme="1"/>
        <bgColor indexed="64"/>
      </patternFill>
    </fill>
    <fill>
      <patternFill patternType="solid">
        <fgColor rgb="FFFFC000"/>
        <bgColor indexed="64"/>
      </patternFill>
    </fill>
    <fill>
      <patternFill patternType="solid">
        <fgColor theme="0"/>
        <bgColor indexed="64"/>
      </patternFill>
    </fill>
    <fill>
      <patternFill patternType="solid">
        <fgColor theme="0" tint="-0.34998626667073579"/>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thick">
        <color rgb="FFFF99FF"/>
      </top>
      <bottom/>
      <diagonal/>
    </border>
    <border>
      <left style="medium">
        <color indexed="64"/>
      </left>
      <right style="medium">
        <color indexed="64"/>
      </right>
      <top style="thick">
        <color rgb="FFFF99FF"/>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ck">
        <color rgb="FFFF99FF"/>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492">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0" xfId="0" applyNumberFormat="1" applyFont="1" applyFill="1" applyBorder="1" applyAlignment="1">
      <alignment horizontal="left" vertical="center"/>
    </xf>
    <xf numFmtId="0" fontId="41" fillId="34" borderId="43" xfId="0" applyFont="1" applyFill="1" applyBorder="1">
      <alignment vertical="center"/>
    </xf>
    <xf numFmtId="0" fontId="42" fillId="34" borderId="43" xfId="0" applyFont="1" applyFill="1" applyBorder="1" applyAlignment="1">
      <alignment vertical="center" shrinkToFit="1"/>
    </xf>
    <xf numFmtId="0" fontId="42" fillId="34" borderId="43" xfId="0" applyFont="1" applyFill="1" applyBorder="1">
      <alignment vertical="center"/>
    </xf>
    <xf numFmtId="0" fontId="42" fillId="35" borderId="43" xfId="0" applyFont="1" applyFill="1" applyBorder="1" applyAlignment="1">
      <alignment vertical="center" shrinkToFit="1"/>
    </xf>
    <xf numFmtId="0" fontId="41" fillId="35" borderId="43" xfId="0" applyFont="1" applyFill="1" applyBorder="1">
      <alignment vertical="center"/>
    </xf>
    <xf numFmtId="176" fontId="42" fillId="34" borderId="43"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5" xfId="0" applyFont="1" applyBorder="1">
      <alignment vertical="center"/>
    </xf>
    <xf numFmtId="0" fontId="20" fillId="0" borderId="48" xfId="0" applyFont="1" applyBorder="1" applyAlignment="1">
      <alignment horizontal="left" vertical="top" wrapText="1"/>
    </xf>
    <xf numFmtId="0" fontId="39" fillId="0" borderId="34" xfId="0" applyFont="1" applyBorder="1">
      <alignment vertical="center"/>
    </xf>
    <xf numFmtId="0" fontId="20" fillId="0" borderId="49" xfId="0" applyFont="1" applyBorder="1" applyAlignment="1">
      <alignment horizontal="justify" vertical="top" wrapText="1"/>
    </xf>
    <xf numFmtId="0" fontId="39" fillId="0" borderId="35" xfId="0" applyFont="1" applyBorder="1">
      <alignment vertical="center"/>
    </xf>
    <xf numFmtId="0" fontId="20" fillId="0" borderId="51" xfId="0" applyFont="1" applyBorder="1" applyAlignment="1">
      <alignment horizontal="center" vertical="top" wrapText="1"/>
    </xf>
    <xf numFmtId="0" fontId="39" fillId="0" borderId="53" xfId="0" applyFont="1" applyBorder="1">
      <alignment vertical="center"/>
    </xf>
    <xf numFmtId="0" fontId="20" fillId="0" borderId="54"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50" fillId="0" borderId="0" xfId="0" applyFont="1">
      <alignment vertical="center"/>
    </xf>
    <xf numFmtId="0" fontId="50" fillId="0" borderId="56" xfId="0" applyFont="1" applyBorder="1">
      <alignment vertical="center"/>
    </xf>
    <xf numFmtId="0" fontId="50" fillId="0" borderId="57" xfId="0" applyFont="1" applyBorder="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1" fillId="0" borderId="57"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177" fontId="42" fillId="34" borderId="43" xfId="0" applyNumberFormat="1" applyFont="1" applyFill="1" applyBorder="1" applyAlignment="1">
      <alignment horizontal="left" vertical="center"/>
    </xf>
    <xf numFmtId="177" fontId="42" fillId="35" borderId="43"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0" xfId="0" applyFont="1" applyBorder="1" applyAlignment="1">
      <alignment horizontal="left" vertical="center"/>
    </xf>
    <xf numFmtId="0" fontId="63" fillId="0" borderId="0" xfId="0" applyFont="1">
      <alignment vertical="center"/>
    </xf>
    <xf numFmtId="0" fontId="64"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47" fillId="36" borderId="0" xfId="0" applyFont="1" applyFill="1">
      <alignment vertical="center"/>
    </xf>
    <xf numFmtId="0" fontId="14" fillId="0" borderId="0" xfId="0" applyFont="1">
      <alignment vertical="center"/>
    </xf>
    <xf numFmtId="0" fontId="56" fillId="0" borderId="0" xfId="0" applyFont="1">
      <alignment vertical="center"/>
    </xf>
    <xf numFmtId="179" fontId="0" fillId="0" borderId="0" xfId="0" applyNumberFormat="1">
      <alignment vertical="center"/>
    </xf>
    <xf numFmtId="0" fontId="67"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5" fillId="0" borderId="21" xfId="0" applyFont="1" applyBorder="1" applyAlignment="1">
      <alignment horizontal="left" vertical="center"/>
    </xf>
    <xf numFmtId="0" fontId="68" fillId="0" borderId="50" xfId="0" applyFont="1" applyBorder="1" applyAlignment="1">
      <alignment horizontal="left" vertical="top"/>
    </xf>
    <xf numFmtId="0" fontId="69" fillId="0" borderId="0" xfId="0" applyFont="1" applyAlignment="1">
      <alignment horizontal="left" vertical="center"/>
    </xf>
    <xf numFmtId="0" fontId="70" fillId="0" borderId="0" xfId="0" applyFont="1">
      <alignment vertical="center"/>
    </xf>
    <xf numFmtId="0" fontId="70" fillId="0" borderId="0" xfId="43" applyFont="1">
      <alignment vertical="center"/>
    </xf>
    <xf numFmtId="176" fontId="42" fillId="35" borderId="43" xfId="0" applyNumberFormat="1" applyFont="1" applyFill="1" applyBorder="1" applyAlignment="1">
      <alignment horizontal="left" vertical="center"/>
    </xf>
    <xf numFmtId="176" fontId="73" fillId="0" borderId="0" xfId="0" applyNumberFormat="1" applyFont="1" applyAlignment="1">
      <alignment horizontal="left" vertical="center"/>
    </xf>
    <xf numFmtId="176" fontId="73"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4"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3" xfId="0" applyFont="1" applyFill="1" applyBorder="1" applyAlignment="1">
      <alignment vertical="center" shrinkToFit="1"/>
    </xf>
    <xf numFmtId="0" fontId="42" fillId="34" borderId="43" xfId="0" applyFont="1" applyFill="1" applyBorder="1" applyAlignment="1">
      <alignment horizontal="left" vertical="center" shrinkToFit="1"/>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65" fillId="0" borderId="23" xfId="0" applyFont="1" applyBorder="1" applyAlignment="1">
      <alignment horizontal="center" vertical="center"/>
    </xf>
    <xf numFmtId="0" fontId="77" fillId="0" borderId="0" xfId="43" applyFont="1" applyAlignment="1">
      <alignment horizontal="right" vertical="center"/>
    </xf>
    <xf numFmtId="0" fontId="38" fillId="0" borderId="20"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0" fillId="0" borderId="0" xfId="0" applyFont="1" applyAlignment="1">
      <alignment vertical="center" shrinkToFit="1"/>
    </xf>
    <xf numFmtId="0" fontId="81" fillId="0" borderId="20" xfId="0" applyFont="1" applyBorder="1" applyAlignment="1">
      <alignment horizontal="center" vertical="center" wrapText="1"/>
    </xf>
    <xf numFmtId="0" fontId="45" fillId="0" borderId="0" xfId="0" applyFont="1" applyAlignment="1">
      <alignment horizontal="left" vertical="top" wrapText="1"/>
    </xf>
    <xf numFmtId="0" fontId="0" fillId="0" borderId="0" xfId="0">
      <alignment vertical="center"/>
    </xf>
    <xf numFmtId="0" fontId="39" fillId="0" borderId="0" xfId="0" applyFont="1">
      <alignment vertical="center"/>
    </xf>
    <xf numFmtId="181" fontId="42" fillId="34" borderId="43" xfId="0" applyNumberFormat="1" applyFont="1" applyFill="1" applyBorder="1">
      <alignment vertical="center"/>
    </xf>
    <xf numFmtId="0" fontId="20" fillId="0" borderId="0" xfId="0" applyFont="1" applyAlignment="1">
      <alignment horizontal="right" vertical="center"/>
    </xf>
    <xf numFmtId="0" fontId="20" fillId="0" borderId="0" xfId="0" applyFont="1" applyAlignment="1">
      <alignment vertical="center"/>
    </xf>
    <xf numFmtId="0" fontId="20" fillId="0" borderId="49" xfId="0" applyFont="1" applyBorder="1" applyAlignment="1">
      <alignment horizontal="center" vertical="top" wrapText="1"/>
    </xf>
    <xf numFmtId="0" fontId="20" fillId="0" borderId="54" xfId="0" applyFont="1" applyBorder="1" applyAlignment="1">
      <alignment horizontal="center" vertical="top" wrapText="1"/>
    </xf>
    <xf numFmtId="181" fontId="42" fillId="40" borderId="43" xfId="0" applyNumberFormat="1" applyFont="1" applyFill="1" applyBorder="1">
      <alignment vertical="center"/>
    </xf>
    <xf numFmtId="0" fontId="0" fillId="0" borderId="51" xfId="0" applyFill="1" applyBorder="1" applyAlignment="1">
      <alignment vertical="center"/>
    </xf>
    <xf numFmtId="0" fontId="0" fillId="40" borderId="64" xfId="0" applyFill="1" applyBorder="1" applyAlignment="1">
      <alignment vertical="center"/>
    </xf>
    <xf numFmtId="0" fontId="84" fillId="40" borderId="64" xfId="0" applyFont="1" applyFill="1" applyBorder="1" applyAlignment="1">
      <alignment vertical="center" wrapText="1" shrinkToFit="1"/>
    </xf>
    <xf numFmtId="0" fontId="20" fillId="0" borderId="23" xfId="0" applyFont="1" applyBorder="1" applyAlignment="1">
      <alignment horizontal="right" wrapText="1"/>
    </xf>
    <xf numFmtId="0" fontId="17" fillId="0" borderId="0" xfId="0" applyFont="1">
      <alignment vertical="center"/>
    </xf>
    <xf numFmtId="0" fontId="59" fillId="0" borderId="0" xfId="43" applyFont="1" applyAlignment="1">
      <alignment vertical="center"/>
    </xf>
    <xf numFmtId="0" fontId="85" fillId="0" borderId="21" xfId="0" applyFont="1" applyBorder="1" applyAlignment="1">
      <alignment horizontal="center" vertical="center"/>
    </xf>
    <xf numFmtId="181" fontId="42" fillId="39" borderId="43" xfId="0" applyNumberFormat="1" applyFont="1" applyFill="1" applyBorder="1" applyAlignment="1">
      <alignment vertical="center" wrapText="1"/>
    </xf>
    <xf numFmtId="0" fontId="14" fillId="35" borderId="17" xfId="0" applyFont="1" applyFill="1" applyBorder="1">
      <alignment vertical="center"/>
    </xf>
    <xf numFmtId="0" fontId="0" fillId="40" borderId="14" xfId="0" applyFill="1" applyBorder="1">
      <alignment vertical="center"/>
    </xf>
    <xf numFmtId="0" fontId="45" fillId="0" borderId="0" xfId="0" applyFont="1" applyAlignment="1">
      <alignment vertical="top" wrapText="1"/>
    </xf>
    <xf numFmtId="0" fontId="45" fillId="0" borderId="0" xfId="0" applyFont="1" applyAlignment="1">
      <alignment vertical="top"/>
    </xf>
    <xf numFmtId="0" fontId="14" fillId="38" borderId="17" xfId="0" applyFont="1" applyFill="1" applyBorder="1" applyAlignment="1">
      <alignment horizontal="left" vertical="center"/>
    </xf>
    <xf numFmtId="0" fontId="83" fillId="0" borderId="0" xfId="0" applyFont="1" applyFill="1" applyBorder="1" applyAlignment="1">
      <alignment vertical="top" wrapText="1"/>
    </xf>
    <xf numFmtId="0" fontId="83" fillId="0" borderId="0" xfId="0" applyFont="1" applyFill="1" applyBorder="1" applyAlignment="1">
      <alignment vertical="top"/>
    </xf>
    <xf numFmtId="0" fontId="42" fillId="38" borderId="43" xfId="0" applyFont="1" applyFill="1" applyBorder="1">
      <alignment vertical="center"/>
    </xf>
    <xf numFmtId="181" fontId="42" fillId="38" borderId="43" xfId="0" applyNumberFormat="1" applyFont="1" applyFill="1" applyBorder="1">
      <alignment vertical="center"/>
    </xf>
    <xf numFmtId="0" fontId="86" fillId="38" borderId="66" xfId="0" applyFont="1" applyFill="1" applyBorder="1" applyAlignment="1">
      <alignment horizontal="center" vertical="center" wrapText="1" shrinkToFit="1"/>
    </xf>
    <xf numFmtId="0" fontId="45" fillId="0" borderId="0" xfId="0" applyFont="1" applyAlignment="1">
      <alignment vertical="center"/>
    </xf>
    <xf numFmtId="0" fontId="0" fillId="0" borderId="0" xfId="0" applyBorder="1">
      <alignment vertical="center"/>
    </xf>
    <xf numFmtId="0" fontId="88" fillId="0" borderId="0" xfId="0" applyFont="1" applyAlignment="1">
      <alignment horizontal="center" vertical="center"/>
    </xf>
    <xf numFmtId="1" fontId="59" fillId="0" borderId="0" xfId="43" applyNumberFormat="1" applyFont="1" applyAlignment="1">
      <alignment vertical="center"/>
    </xf>
    <xf numFmtId="0" fontId="87" fillId="0" borderId="23" xfId="0" applyFont="1" applyFill="1" applyBorder="1" applyAlignment="1">
      <alignment horizontal="right" vertical="top"/>
    </xf>
    <xf numFmtId="0" fontId="87" fillId="0" borderId="21" xfId="0" applyFont="1" applyFill="1" applyBorder="1" applyAlignment="1">
      <alignment horizontal="right" vertical="top"/>
    </xf>
    <xf numFmtId="0" fontId="0" fillId="0" borderId="18" xfId="0" applyBorder="1" applyAlignment="1">
      <alignment horizontal="distributed" vertical="center" indent="1"/>
    </xf>
    <xf numFmtId="0" fontId="41" fillId="34" borderId="68" xfId="0" applyFont="1" applyFill="1" applyBorder="1">
      <alignment vertical="center"/>
    </xf>
    <xf numFmtId="0" fontId="0" fillId="0" borderId="67" xfId="0" applyBorder="1" applyAlignment="1">
      <alignment vertical="center" shrinkToFit="1"/>
    </xf>
    <xf numFmtId="0" fontId="41" fillId="38" borderId="65" xfId="0" applyFont="1" applyFill="1" applyBorder="1">
      <alignment vertical="center"/>
    </xf>
    <xf numFmtId="0" fontId="34" fillId="0" borderId="18" xfId="0" applyFont="1" applyBorder="1" applyAlignment="1">
      <alignment vertical="center" wrapText="1"/>
    </xf>
    <xf numFmtId="0" fontId="34" fillId="0" borderId="24" xfId="0" applyFont="1" applyBorder="1" applyAlignment="1">
      <alignment vertical="center" wrapText="1"/>
    </xf>
    <xf numFmtId="0" fontId="34" fillId="0" borderId="18" xfId="0" applyFont="1" applyBorder="1" applyAlignment="1">
      <alignment horizontal="center" vertical="center" wrapText="1"/>
    </xf>
    <xf numFmtId="0" fontId="45" fillId="0" borderId="0" xfId="0" applyFont="1" applyAlignment="1">
      <alignment horizontal="left" vertical="top" wrapText="1"/>
    </xf>
    <xf numFmtId="0" fontId="45" fillId="0" borderId="0" xfId="0" applyFont="1" applyAlignment="1">
      <alignment horizontal="left" vertical="top"/>
    </xf>
    <xf numFmtId="0" fontId="89" fillId="0" borderId="23" xfId="0" applyFont="1" applyBorder="1" applyAlignment="1">
      <alignment vertical="top" wrapText="1"/>
    </xf>
    <xf numFmtId="0" fontId="89" fillId="0" borderId="0" xfId="0" applyFont="1" applyAlignment="1">
      <alignment vertical="top" wrapText="1"/>
    </xf>
    <xf numFmtId="0" fontId="34" fillId="0" borderId="18" xfId="0" applyFont="1" applyFill="1" applyBorder="1" applyAlignment="1">
      <alignment vertical="center" wrapText="1"/>
    </xf>
    <xf numFmtId="176" fontId="42" fillId="34" borderId="65" xfId="0" applyNumberFormat="1" applyFont="1" applyFill="1" applyBorder="1" applyAlignment="1">
      <alignment horizontal="left" vertical="center"/>
    </xf>
    <xf numFmtId="0" fontId="0" fillId="0" borderId="69" xfId="0" applyBorder="1">
      <alignment vertical="center"/>
    </xf>
    <xf numFmtId="0" fontId="42" fillId="0" borderId="0" xfId="0" applyFont="1" applyBorder="1">
      <alignment vertical="center"/>
    </xf>
    <xf numFmtId="176" fontId="73" fillId="0" borderId="0" xfId="0" applyNumberFormat="1" applyFont="1" applyBorder="1" applyAlignment="1">
      <alignment horizontal="left" vertical="center"/>
    </xf>
    <xf numFmtId="0" fontId="45" fillId="0" borderId="0" xfId="0" applyFont="1" applyBorder="1">
      <alignment vertical="center"/>
    </xf>
    <xf numFmtId="0" fontId="32" fillId="0" borderId="0" xfId="0" applyFont="1" applyBorder="1">
      <alignment vertical="center"/>
    </xf>
    <xf numFmtId="0" fontId="41" fillId="0" borderId="0" xfId="0" applyFont="1" applyBorder="1">
      <alignment vertical="center"/>
    </xf>
    <xf numFmtId="0" fontId="44" fillId="0" borderId="0" xfId="0" applyFont="1" applyBorder="1">
      <alignment vertical="center"/>
    </xf>
    <xf numFmtId="0" fontId="46" fillId="0" borderId="0" xfId="0" applyFont="1" applyBorder="1">
      <alignment vertical="center"/>
    </xf>
    <xf numFmtId="176" fontId="42" fillId="0" borderId="0" xfId="0" applyNumberFormat="1" applyFont="1" applyBorder="1" applyAlignment="1">
      <alignment horizontal="left" vertical="center"/>
    </xf>
    <xf numFmtId="49" fontId="45" fillId="0" borderId="0" xfId="0" quotePrefix="1" applyNumberFormat="1" applyFont="1" applyBorder="1" applyAlignment="1">
      <alignment horizontal="left" vertical="top"/>
    </xf>
    <xf numFmtId="0" fontId="45" fillId="0" borderId="0" xfId="0" applyFont="1" applyBorder="1" applyAlignment="1">
      <alignment vertical="top"/>
    </xf>
    <xf numFmtId="0" fontId="45" fillId="0" borderId="0" xfId="0" applyFont="1" applyBorder="1" applyAlignment="1">
      <alignment vertical="top" wrapText="1"/>
    </xf>
    <xf numFmtId="0" fontId="45" fillId="0" borderId="69" xfId="0" applyFont="1" applyBorder="1">
      <alignment vertical="center"/>
    </xf>
    <xf numFmtId="181" fontId="42" fillId="38" borderId="43" xfId="0" applyNumberFormat="1" applyFont="1" applyFill="1" applyBorder="1" applyAlignment="1">
      <alignment vertical="center" wrapText="1"/>
    </xf>
    <xf numFmtId="0" fontId="45" fillId="0" borderId="0" xfId="0" applyFont="1" applyBorder="1" applyAlignment="1"/>
    <xf numFmtId="0" fontId="0" fillId="0" borderId="20" xfId="0" applyBorder="1" applyAlignment="1">
      <alignment horizontal="center" vertical="center" shrinkToFit="1"/>
    </xf>
    <xf numFmtId="0" fontId="0" fillId="0" borderId="20" xfId="0" applyFont="1" applyFill="1" applyBorder="1" applyAlignment="1">
      <alignment vertical="center"/>
    </xf>
    <xf numFmtId="0" fontId="0" fillId="0" borderId="20" xfId="0" applyFont="1" applyFill="1" applyBorder="1" applyAlignment="1">
      <alignment vertical="center" shrinkToFit="1"/>
    </xf>
    <xf numFmtId="0" fontId="56" fillId="0" borderId="20" xfId="0" applyFont="1" applyFill="1" applyBorder="1" applyAlignment="1">
      <alignment horizontal="center" vertical="center"/>
    </xf>
    <xf numFmtId="49" fontId="45" fillId="0" borderId="0" xfId="0" quotePrefix="1" applyNumberFormat="1" applyFont="1" applyAlignment="1">
      <alignment horizontal="left"/>
    </xf>
    <xf numFmtId="0" fontId="45" fillId="0" borderId="0" xfId="0" applyFont="1" applyAlignment="1"/>
    <xf numFmtId="0" fontId="42" fillId="40" borderId="43" xfId="0" applyNumberFormat="1" applyFont="1" applyFill="1" applyBorder="1">
      <alignment vertical="center"/>
    </xf>
    <xf numFmtId="0" fontId="0" fillId="0" borderId="25" xfId="0" applyBorder="1" applyAlignment="1">
      <alignment horizontal="center" vertical="center" shrinkToFit="1"/>
    </xf>
    <xf numFmtId="0" fontId="38" fillId="0" borderId="64" xfId="0" applyFont="1" applyBorder="1" applyAlignment="1">
      <alignment horizontal="center" vertical="center" shrinkToFit="1"/>
    </xf>
    <xf numFmtId="0" fontId="0" fillId="0" borderId="71" xfId="0" applyFill="1" applyBorder="1">
      <alignment vertical="center"/>
    </xf>
    <xf numFmtId="0" fontId="90" fillId="0" borderId="0" xfId="0" applyFont="1">
      <alignment vertical="center"/>
    </xf>
    <xf numFmtId="0" fontId="45" fillId="0" borderId="0" xfId="0" applyFont="1" applyAlignment="1">
      <alignment horizontal="left" vertical="top" wrapText="1"/>
    </xf>
    <xf numFmtId="0" fontId="26" fillId="0" borderId="0" xfId="0" applyFont="1">
      <alignment vertical="center"/>
    </xf>
    <xf numFmtId="0" fontId="26" fillId="0" borderId="14" xfId="0" applyFont="1" applyBorder="1" applyAlignment="1">
      <alignment horizontal="center" vertical="center"/>
    </xf>
    <xf numFmtId="176" fontId="42" fillId="38" borderId="43" xfId="0" applyNumberFormat="1" applyFont="1" applyFill="1" applyBorder="1" applyAlignment="1">
      <alignment horizontal="left" vertical="center"/>
    </xf>
    <xf numFmtId="176" fontId="42" fillId="35" borderId="73" xfId="0" applyNumberFormat="1" applyFont="1" applyFill="1" applyBorder="1" applyAlignment="1">
      <alignment horizontal="left" vertical="center"/>
    </xf>
    <xf numFmtId="0" fontId="38" fillId="0" borderId="74" xfId="0" applyFont="1" applyBorder="1" applyAlignment="1">
      <alignment horizontal="center" vertical="center" shrinkToFit="1"/>
    </xf>
    <xf numFmtId="0" fontId="26" fillId="0" borderId="14" xfId="0" applyNumberFormat="1" applyFont="1" applyBorder="1" applyAlignment="1">
      <alignment horizontal="center" vertical="center"/>
    </xf>
    <xf numFmtId="0" fontId="42" fillId="35" borderId="75" xfId="0" applyNumberFormat="1" applyFont="1" applyFill="1" applyBorder="1" applyAlignment="1">
      <alignment horizontal="left" vertical="center"/>
    </xf>
    <xf numFmtId="0" fontId="42" fillId="35" borderId="72" xfId="0" applyNumberFormat="1" applyFont="1" applyFill="1" applyBorder="1" applyAlignment="1">
      <alignment horizontal="left" vertical="center"/>
    </xf>
    <xf numFmtId="0" fontId="42" fillId="34" borderId="72" xfId="0" applyNumberFormat="1" applyFont="1" applyFill="1" applyBorder="1" applyAlignment="1">
      <alignment horizontal="left" vertical="center"/>
    </xf>
    <xf numFmtId="0" fontId="42" fillId="34" borderId="73" xfId="0" applyFont="1" applyFill="1" applyBorder="1" applyAlignment="1">
      <alignment vertical="center" shrinkToFit="1"/>
    </xf>
    <xf numFmtId="0" fontId="42" fillId="0" borderId="0" xfId="0" applyFont="1" applyBorder="1" applyAlignment="1">
      <alignment vertical="center" shrinkToFit="1"/>
    </xf>
    <xf numFmtId="0" fontId="42" fillId="34" borderId="43" xfId="0" applyNumberFormat="1" applyFont="1" applyFill="1" applyBorder="1" applyAlignment="1">
      <alignment horizontal="left" vertical="center"/>
    </xf>
    <xf numFmtId="0" fontId="38" fillId="0" borderId="76" xfId="0" applyFont="1" applyBorder="1" applyAlignment="1">
      <alignment horizontal="center" vertical="center" shrinkToFit="1"/>
    </xf>
    <xf numFmtId="0" fontId="38" fillId="0" borderId="77" xfId="0" applyFont="1" applyBorder="1" applyAlignment="1">
      <alignment horizontal="center" vertical="center" shrinkToFit="1"/>
    </xf>
    <xf numFmtId="176" fontId="42" fillId="38" borderId="70" xfId="0" applyNumberFormat="1" applyFont="1" applyFill="1" applyBorder="1" applyAlignment="1">
      <alignment horizontal="left" vertical="center"/>
    </xf>
    <xf numFmtId="176" fontId="44" fillId="0" borderId="69" xfId="0" applyNumberFormat="1" applyFont="1" applyBorder="1" applyAlignment="1">
      <alignment horizontal="left" vertical="top"/>
    </xf>
    <xf numFmtId="49" fontId="45" fillId="0" borderId="69" xfId="0" quotePrefix="1" applyNumberFormat="1" applyFont="1" applyBorder="1" applyAlignment="1">
      <alignment horizontal="left" vertical="top"/>
    </xf>
    <xf numFmtId="0" fontId="45" fillId="0" borderId="69" xfId="0" applyFont="1" applyBorder="1" applyAlignment="1">
      <alignment horizontal="left" vertical="top" wrapText="1"/>
    </xf>
    <xf numFmtId="0" fontId="0" fillId="0" borderId="30" xfId="0" applyBorder="1">
      <alignment vertical="center"/>
    </xf>
    <xf numFmtId="0" fontId="51" fillId="0" borderId="0" xfId="0" applyFont="1" applyAlignment="1">
      <alignment horizontal="left" vertical="distributed" wrapText="1"/>
    </xf>
    <xf numFmtId="0" fontId="51" fillId="0" borderId="0" xfId="0" applyFont="1" applyAlignment="1">
      <alignment horizontal="left" vertical="center"/>
    </xf>
    <xf numFmtId="0" fontId="66" fillId="0" borderId="0" xfId="0" applyFont="1" applyAlignment="1">
      <alignment horizontal="left" vertical="center"/>
    </xf>
    <xf numFmtId="0" fontId="51" fillId="0" borderId="60" xfId="0" applyFont="1" applyBorder="1" applyAlignment="1">
      <alignment horizontal="left" vertical="center"/>
    </xf>
    <xf numFmtId="0" fontId="25" fillId="0" borderId="0" xfId="0" applyFont="1" applyAlignment="1">
      <alignment horizontal="center" vertical="center"/>
    </xf>
    <xf numFmtId="0" fontId="0" fillId="0" borderId="38" xfId="0" applyFont="1" applyBorder="1" applyAlignment="1">
      <alignment horizontal="distributed" vertical="center" wrapText="1" indent="1"/>
    </xf>
    <xf numFmtId="0" fontId="56" fillId="0" borderId="41" xfId="0" applyFont="1" applyBorder="1" applyAlignment="1">
      <alignment horizontal="distributed" vertical="center" indent="1"/>
    </xf>
    <xf numFmtId="0" fontId="0" fillId="0" borderId="33"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4"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45" fillId="0" borderId="0" xfId="0" applyFont="1" applyAlignment="1">
      <alignment horizontal="left" vertical="top" wrapText="1"/>
    </xf>
    <xf numFmtId="179" fontId="64" fillId="0" borderId="0" xfId="0" applyNumberFormat="1" applyFont="1" applyAlignment="1">
      <alignment horizontal="left" vertical="center"/>
    </xf>
    <xf numFmtId="179" fontId="64" fillId="0" borderId="0" xfId="0" applyNumberFormat="1" applyFont="1" applyBorder="1" applyAlignment="1">
      <alignment horizontal="left" vertical="center"/>
    </xf>
    <xf numFmtId="0" fontId="45" fillId="0" borderId="0" xfId="0" applyFont="1" applyBorder="1" applyAlignment="1">
      <alignment horizontal="left" vertical="top" wrapText="1"/>
    </xf>
    <xf numFmtId="0" fontId="45" fillId="0" borderId="0" xfId="0" applyFont="1" applyBorder="1" applyAlignment="1">
      <alignment horizontal="left" vertical="top"/>
    </xf>
    <xf numFmtId="0" fontId="0" fillId="0" borderId="36" xfId="0" applyBorder="1" applyAlignment="1">
      <alignment horizontal="center" vertical="center" textRotation="255"/>
    </xf>
    <xf numFmtId="0" fontId="0" fillId="0" borderId="37" xfId="0" applyBorder="1" applyAlignment="1">
      <alignment horizontal="center" vertical="center" textRotation="255"/>
    </xf>
    <xf numFmtId="0" fontId="0" fillId="0" borderId="38" xfId="0" applyBorder="1" applyAlignment="1">
      <alignment horizontal="center" vertical="center" textRotation="255"/>
    </xf>
    <xf numFmtId="0" fontId="76" fillId="0" borderId="0" xfId="0" applyFont="1" applyAlignment="1">
      <alignment horizontal="center" vertical="center" wrapText="1"/>
    </xf>
    <xf numFmtId="0" fontId="0" fillId="0" borderId="39" xfId="0" applyBorder="1" applyAlignment="1">
      <alignment horizontal="center" vertical="center" textRotation="255"/>
    </xf>
    <xf numFmtId="0" fontId="45" fillId="0" borderId="0" xfId="0" applyFont="1" applyAlignment="1">
      <alignment horizontal="left" vertical="top"/>
    </xf>
    <xf numFmtId="0" fontId="0" fillId="0" borderId="33" xfId="0" applyBorder="1" applyAlignment="1">
      <alignment horizontal="center" vertical="center" textRotation="255" shrinkToFit="1"/>
    </xf>
    <xf numFmtId="0" fontId="0" fillId="0" borderId="36" xfId="0" applyFill="1" applyBorder="1" applyAlignment="1">
      <alignment horizontal="distributed" vertical="center" textRotation="255"/>
    </xf>
    <xf numFmtId="0" fontId="0" fillId="0" borderId="37" xfId="0" applyFill="1" applyBorder="1" applyAlignment="1">
      <alignment horizontal="distributed" vertical="center" textRotation="255"/>
    </xf>
    <xf numFmtId="0" fontId="0" fillId="0" borderId="38" xfId="0" applyFill="1" applyBorder="1" applyAlignment="1">
      <alignment horizontal="distributed" vertical="center" textRotation="255"/>
    </xf>
    <xf numFmtId="0" fontId="0" fillId="0" borderId="35" xfId="0" applyBorder="1" applyAlignment="1">
      <alignment horizontal="distributed" vertical="center" wrapText="1" indent="2"/>
    </xf>
    <xf numFmtId="0" fontId="0" fillId="0" borderId="22" xfId="0" applyBorder="1" applyAlignment="1">
      <alignment horizontal="distributed" vertical="center" wrapText="1" indent="2"/>
    </xf>
    <xf numFmtId="0" fontId="0" fillId="0" borderId="53"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0" borderId="34" xfId="0" applyFill="1" applyBorder="1" applyAlignment="1">
      <alignment horizontal="center" vertical="center" textRotation="255"/>
    </xf>
    <xf numFmtId="0" fontId="0" fillId="0" borderId="36" xfId="0" applyFill="1" applyBorder="1" applyAlignment="1">
      <alignment horizontal="center" vertical="center" textRotation="255" wrapText="1"/>
    </xf>
    <xf numFmtId="0" fontId="0" fillId="0" borderId="38" xfId="0" applyFill="1" applyBorder="1" applyAlignment="1">
      <alignment horizontal="center" vertical="center" textRotation="255"/>
    </xf>
    <xf numFmtId="0" fontId="0" fillId="0" borderId="35"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35" xfId="0" applyFill="1" applyBorder="1" applyAlignment="1">
      <alignment horizontal="distributed" vertical="center"/>
    </xf>
    <xf numFmtId="0" fontId="0" fillId="0" borderId="51" xfId="0" applyFill="1" applyBorder="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shrinkToFit="1"/>
    </xf>
    <xf numFmtId="0" fontId="20" fillId="0" borderId="55" xfId="0" applyFont="1" applyBorder="1" applyAlignment="1">
      <alignment horizontal="left" vertical="center" shrinkToFit="1"/>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0" xfId="0" applyFont="1" applyAlignment="1">
      <alignment horizontal="left" vertical="center" shrinkToFit="1"/>
    </xf>
    <xf numFmtId="0" fontId="20" fillId="0" borderId="11" xfId="0" applyFont="1" applyBorder="1" applyAlignment="1">
      <alignment horizontal="left" vertical="center" shrinkToFit="1"/>
    </xf>
    <xf numFmtId="0" fontId="20" fillId="0" borderId="0" xfId="0" applyFont="1" applyAlignment="1">
      <alignment horizontal="distributed" vertical="center"/>
    </xf>
    <xf numFmtId="0" fontId="0" fillId="0" borderId="23" xfId="0" applyBorder="1" applyAlignment="1">
      <alignment horizontal="left" vertical="center"/>
    </xf>
    <xf numFmtId="0" fontId="0" fillId="0" borderId="55" xfId="0" applyBorder="1" applyAlignment="1">
      <alignment horizontal="left" vertical="center"/>
    </xf>
    <xf numFmtId="0" fontId="20" fillId="0" borderId="23" xfId="0" applyFont="1" applyBorder="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left" wrapText="1"/>
    </xf>
    <xf numFmtId="0" fontId="20" fillId="0" borderId="55" xfId="0" applyFont="1" applyBorder="1" applyAlignment="1">
      <alignment horizontal="left" wrapText="1"/>
    </xf>
    <xf numFmtId="0" fontId="20" fillId="0" borderId="53" xfId="0" applyFont="1" applyBorder="1" applyAlignment="1">
      <alignment horizontal="left" wrapTex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0"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4"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0" xfId="0" applyFont="1" applyBorder="1" applyAlignment="1">
      <alignment horizontal="left" vertical="distributed" wrapText="1"/>
    </xf>
    <xf numFmtId="182" fontId="20" fillId="0" borderId="34" xfId="0" applyNumberFormat="1" applyFont="1" applyBorder="1" applyAlignment="1">
      <alignment horizontal="center" vertical="center" wrapText="1"/>
    </xf>
    <xf numFmtId="182" fontId="20" fillId="0" borderId="21" xfId="0" applyNumberFormat="1" applyFont="1" applyBorder="1" applyAlignment="1">
      <alignment horizontal="center" vertical="center" wrapText="1"/>
    </xf>
    <xf numFmtId="182" fontId="20" fillId="0" borderId="49" xfId="0" applyNumberFormat="1" applyFont="1" applyBorder="1" applyAlignment="1">
      <alignment horizontal="center"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0"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2" xfId="0" applyFont="1" applyBorder="1" applyAlignment="1">
      <alignment horizontal="left" vertical="center" wrapText="1" indent="1"/>
    </xf>
    <xf numFmtId="176" fontId="20" fillId="0" borderId="45" xfId="0" applyNumberFormat="1" applyFont="1" applyBorder="1" applyAlignment="1">
      <alignment horizontal="left" vertical="center" indent="1"/>
    </xf>
    <xf numFmtId="176" fontId="20" fillId="0" borderId="44" xfId="0" applyNumberFormat="1" applyFont="1" applyBorder="1" applyAlignment="1">
      <alignment horizontal="left" vertical="center" indent="1"/>
    </xf>
    <xf numFmtId="0" fontId="20" fillId="0" borderId="44" xfId="0" applyFont="1" applyBorder="1" applyAlignment="1">
      <alignment horizontal="distributed" vertical="center"/>
    </xf>
    <xf numFmtId="0" fontId="39" fillId="0" borderId="44" xfId="0" applyFont="1" applyBorder="1" applyAlignment="1">
      <alignment horizontal="distributed" vertical="center"/>
    </xf>
    <xf numFmtId="0" fontId="20"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2" xfId="0" applyFont="1" applyBorder="1" applyAlignment="1">
      <alignment horizontal="center" vertical="center" wrapText="1"/>
    </xf>
    <xf numFmtId="0" fontId="20" fillId="0" borderId="47" xfId="0" applyFont="1" applyBorder="1" applyAlignment="1">
      <alignment horizontal="center" vertical="center" wrapText="1"/>
    </xf>
    <xf numFmtId="0" fontId="49" fillId="0" borderId="46" xfId="0" applyFont="1" applyBorder="1" applyAlignment="1">
      <alignment horizontal="center" vertical="center" shrinkToFit="1"/>
    </xf>
    <xf numFmtId="0" fontId="49" fillId="0" borderId="47" xfId="0" applyFont="1" applyBorder="1" applyAlignment="1">
      <alignment horizontal="center" vertical="center" shrinkToFit="1"/>
    </xf>
    <xf numFmtId="0" fontId="83" fillId="0" borderId="23" xfId="0" applyFont="1" applyFill="1" applyBorder="1" applyAlignment="1">
      <alignment horizontal="left" vertical="top" wrapText="1"/>
    </xf>
    <xf numFmtId="0" fontId="83" fillId="0" borderId="23" xfId="0" applyFont="1" applyFill="1" applyBorder="1" applyAlignment="1">
      <alignment horizontal="left" vertical="top"/>
    </xf>
    <xf numFmtId="0" fontId="83" fillId="0" borderId="21" xfId="0" applyFont="1" applyFill="1" applyBorder="1" applyAlignment="1">
      <alignment horizontal="left" vertical="top" wrapText="1"/>
    </xf>
    <xf numFmtId="0" fontId="83" fillId="0" borderId="21" xfId="0" applyFont="1" applyFill="1" applyBorder="1" applyAlignment="1">
      <alignment horizontal="left" vertical="top"/>
    </xf>
    <xf numFmtId="0" fontId="32" fillId="0" borderId="21" xfId="0" applyFont="1" applyBorder="1" applyAlignment="1">
      <alignment horizontal="left" vertical="center" shrinkToFit="1"/>
    </xf>
    <xf numFmtId="0" fontId="29" fillId="37"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83" fontId="37" fillId="0" borderId="18" xfId="0" applyNumberFormat="1" applyFont="1" applyBorder="1" applyAlignment="1">
      <alignment horizontal="right"/>
    </xf>
    <xf numFmtId="183" fontId="37" fillId="0" borderId="26" xfId="0" applyNumberFormat="1"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0" fontId="36" fillId="0" borderId="18" xfId="0" applyNumberFormat="1" applyFont="1" applyBorder="1" applyAlignment="1">
      <alignment horizontal="left" vertical="center" indent="1" shrinkToFit="1"/>
    </xf>
    <xf numFmtId="0" fontId="36" fillId="0" borderId="23" xfId="0" applyNumberFormat="1" applyFont="1" applyBorder="1" applyAlignment="1">
      <alignment horizontal="left" vertical="center" indent="1" shrinkToFit="1"/>
    </xf>
    <xf numFmtId="0" fontId="36" fillId="0" borderId="24" xfId="0" applyNumberFormat="1" applyFont="1" applyBorder="1" applyAlignment="1">
      <alignment horizontal="left" vertical="center" indent="1" shrinkToFit="1"/>
    </xf>
    <xf numFmtId="0" fontId="36" fillId="0" borderId="25" xfId="0" applyNumberFormat="1" applyFont="1" applyBorder="1" applyAlignment="1">
      <alignment horizontal="left" vertical="center" indent="1" shrinkToFit="1"/>
    </xf>
    <xf numFmtId="0" fontId="36" fillId="0" borderId="21" xfId="0" applyNumberFormat="1" applyFont="1" applyBorder="1" applyAlignment="1">
      <alignment horizontal="left" vertical="center" indent="1" shrinkToFit="1"/>
    </xf>
    <xf numFmtId="0" fontId="36" fillId="0" borderId="28" xfId="0" applyNumberFormat="1"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182" fontId="36" fillId="0" borderId="25" xfId="0" applyNumberFormat="1" applyFont="1" applyBorder="1" applyAlignment="1">
      <alignment horizontal="left" vertical="center" wrapText="1"/>
    </xf>
    <xf numFmtId="182" fontId="36" fillId="0" borderId="21" xfId="0" applyNumberFormat="1" applyFont="1" applyBorder="1" applyAlignment="1">
      <alignment horizontal="left"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5"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24" xfId="0" applyFont="1" applyFill="1" applyBorder="1" applyAlignment="1">
      <alignment horizontal="left" vertical="center" wrapText="1"/>
    </xf>
    <xf numFmtId="0" fontId="37" fillId="0" borderId="26" xfId="0" applyFont="1" applyFill="1" applyBorder="1" applyAlignment="1">
      <alignment horizontal="left" vertical="center" wrapText="1"/>
    </xf>
    <xf numFmtId="0" fontId="37" fillId="0" borderId="0" xfId="0" applyFont="1" applyFill="1" applyAlignment="1">
      <alignment horizontal="left" vertical="center" wrapText="1"/>
    </xf>
    <xf numFmtId="0" fontId="37" fillId="0" borderId="27" xfId="0" applyFont="1" applyFill="1" applyBorder="1" applyAlignment="1">
      <alignment horizontal="left" vertical="center" wrapText="1"/>
    </xf>
    <xf numFmtId="0" fontId="37" fillId="0" borderId="25"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28"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34" fillId="0" borderId="22"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7" fillId="0" borderId="18" xfId="0" applyFont="1" applyFill="1" applyBorder="1" applyAlignment="1">
      <alignment horizontal="center" vertical="center" wrapText="1"/>
    </xf>
    <xf numFmtId="0" fontId="37" fillId="0" borderId="23"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27"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28" xfId="0" applyFont="1" applyFill="1" applyBorder="1" applyAlignment="1">
      <alignment horizontal="center" vertical="center" wrapText="1"/>
    </xf>
    <xf numFmtId="176" fontId="34" fillId="0" borderId="18" xfId="0" applyNumberFormat="1" applyFont="1" applyFill="1" applyBorder="1" applyAlignment="1">
      <alignment horizontal="center" vertical="center"/>
    </xf>
    <xf numFmtId="176" fontId="34" fillId="0" borderId="24" xfId="0" applyNumberFormat="1" applyFont="1" applyFill="1" applyBorder="1" applyAlignment="1">
      <alignment horizontal="center" vertical="center"/>
    </xf>
    <xf numFmtId="176" fontId="34" fillId="0" borderId="26" xfId="0" applyNumberFormat="1" applyFont="1" applyFill="1" applyBorder="1" applyAlignment="1">
      <alignment horizontal="center" vertical="center"/>
    </xf>
    <xf numFmtId="176" fontId="34" fillId="0" borderId="27" xfId="0" applyNumberFormat="1" applyFont="1" applyFill="1" applyBorder="1" applyAlignment="1">
      <alignment horizontal="center" vertical="center"/>
    </xf>
    <xf numFmtId="176" fontId="34" fillId="0" borderId="25" xfId="0" applyNumberFormat="1" applyFont="1" applyFill="1" applyBorder="1" applyAlignment="1">
      <alignment horizontal="center" vertical="center"/>
    </xf>
    <xf numFmtId="176" fontId="34" fillId="0" borderId="28" xfId="0" applyNumberFormat="1" applyFont="1" applyFill="1" applyBorder="1" applyAlignment="1">
      <alignment horizontal="center" vertical="center"/>
    </xf>
    <xf numFmtId="182" fontId="36" fillId="0" borderId="25" xfId="0" applyNumberFormat="1" applyFont="1" applyFill="1" applyBorder="1" applyAlignment="1">
      <alignment horizontal="left" vertical="center" wrapText="1"/>
    </xf>
    <xf numFmtId="182" fontId="36" fillId="0" borderId="21" xfId="0" applyNumberFormat="1" applyFont="1" applyFill="1" applyBorder="1" applyAlignment="1">
      <alignment horizontal="left" vertical="center" wrapText="1"/>
    </xf>
    <xf numFmtId="183" fontId="37" fillId="0" borderId="18" xfId="0" applyNumberFormat="1" applyFont="1" applyFill="1" applyBorder="1" applyAlignment="1">
      <alignment horizontal="right"/>
    </xf>
    <xf numFmtId="183" fontId="37" fillId="0" borderId="26" xfId="0" applyNumberFormat="1" applyFont="1" applyFill="1" applyBorder="1" applyAlignment="1">
      <alignment horizontal="right"/>
    </xf>
    <xf numFmtId="0" fontId="37" fillId="0" borderId="18" xfId="0" applyNumberFormat="1" applyFont="1" applyFill="1" applyBorder="1" applyAlignment="1">
      <alignment horizontal="left" vertical="center" indent="1" shrinkToFit="1"/>
    </xf>
    <xf numFmtId="0" fontId="37" fillId="0" borderId="23" xfId="0" applyNumberFormat="1" applyFont="1" applyFill="1" applyBorder="1" applyAlignment="1">
      <alignment horizontal="left" vertical="center" indent="1" shrinkToFit="1"/>
    </xf>
    <xf numFmtId="0" fontId="37" fillId="0" borderId="24" xfId="0" applyNumberFormat="1" applyFont="1" applyFill="1" applyBorder="1" applyAlignment="1">
      <alignment horizontal="left" vertical="center" indent="1" shrinkToFit="1"/>
    </xf>
    <xf numFmtId="0" fontId="37" fillId="0" borderId="25" xfId="0" applyNumberFormat="1" applyFont="1" applyFill="1" applyBorder="1" applyAlignment="1">
      <alignment horizontal="left" vertical="center" indent="1" shrinkToFit="1"/>
    </xf>
    <xf numFmtId="0" fontId="37" fillId="0" borderId="21" xfId="0" applyNumberFormat="1" applyFont="1" applyFill="1" applyBorder="1" applyAlignment="1">
      <alignment horizontal="left" vertical="center" indent="1" shrinkToFit="1"/>
    </xf>
    <xf numFmtId="0" fontId="37" fillId="0" borderId="28" xfId="0" applyNumberFormat="1" applyFont="1" applyFill="1" applyBorder="1" applyAlignment="1">
      <alignment horizontal="left" vertical="center" indent="1" shrinkToFi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4" fillId="0" borderId="18" xfId="0" applyNumberFormat="1" applyFont="1" applyBorder="1" applyAlignment="1">
      <alignment horizontal="center" vertical="center"/>
    </xf>
    <xf numFmtId="176" fontId="34" fillId="0" borderId="24" xfId="0" applyNumberFormat="1" applyFont="1" applyBorder="1" applyAlignment="1">
      <alignment horizontal="center" vertical="center"/>
    </xf>
    <xf numFmtId="176" fontId="34" fillId="0" borderId="26" xfId="0" applyNumberFormat="1" applyFont="1" applyBorder="1" applyAlignment="1">
      <alignment horizontal="center" vertical="center"/>
    </xf>
    <xf numFmtId="176" fontId="34" fillId="0" borderId="27" xfId="0" applyNumberFormat="1" applyFont="1" applyBorder="1" applyAlignment="1">
      <alignment horizontal="center" vertical="center"/>
    </xf>
    <xf numFmtId="176" fontId="34" fillId="0" borderId="25" xfId="0" applyNumberFormat="1" applyFont="1" applyBorder="1" applyAlignment="1">
      <alignment horizontal="center" vertical="center"/>
    </xf>
    <xf numFmtId="176" fontId="34" fillId="0" borderId="28" xfId="0" applyNumberFormat="1" applyFont="1" applyBorder="1" applyAlignment="1">
      <alignment horizontal="center" vertical="center"/>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69">
    <dxf>
      <font>
        <color theme="0"/>
      </font>
    </dxf>
    <dxf>
      <font>
        <strike val="0"/>
        <color theme="0"/>
      </font>
    </dxf>
    <dxf>
      <font>
        <strike val="0"/>
        <color theme="0"/>
      </font>
    </dxf>
    <dxf>
      <font>
        <strike val="0"/>
        <color theme="0"/>
      </font>
    </dxf>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strike val="0"/>
        <color theme="0"/>
      </font>
    </dxf>
    <dxf>
      <font>
        <strike val="0"/>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34998626667073579"/>
        </patternFill>
      </fill>
    </dxf>
    <dxf>
      <fill>
        <patternFill>
          <bgColor rgb="FFFFCCFF"/>
        </patternFill>
      </fill>
    </dxf>
    <dxf>
      <fill>
        <patternFill>
          <bgColor rgb="FFFFCCFF"/>
        </patternFill>
      </fill>
    </dxf>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CCFF"/>
        </patternFill>
      </fill>
    </dxf>
    <dxf>
      <fill>
        <patternFill>
          <bgColor rgb="FFFFCCFF"/>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patternFill>
      </fill>
    </dxf>
    <dxf>
      <fill>
        <patternFill patternType="solid">
          <bgColor theme="0"/>
        </patternFill>
      </fill>
    </dxf>
    <dxf>
      <fill>
        <patternFill>
          <bgColor rgb="FFFFFF99"/>
        </patternFill>
      </fill>
    </dxf>
    <dxf>
      <fill>
        <patternFill>
          <bgColor rgb="FFFFFF99"/>
        </patternFill>
      </fill>
    </dxf>
  </dxfs>
  <tableStyles count="0" defaultTableStyle="TableStyleMedium2" defaultPivotStyle="PivotStyleLight16"/>
  <colors>
    <mruColors>
      <color rgb="FFFF99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11430</xdr:colOff>
      <xdr:row>37</xdr:row>
      <xdr:rowOff>5715</xdr:rowOff>
    </xdr:from>
    <xdr:to>
      <xdr:col>11</xdr:col>
      <xdr:colOff>419100</xdr:colOff>
      <xdr:row>43</xdr:row>
      <xdr:rowOff>236220</xdr:rowOff>
    </xdr:to>
    <xdr:sp macro="" textlink="">
      <xdr:nvSpPr>
        <xdr:cNvPr id="2" name="テキスト ボックス 1"/>
        <xdr:cNvSpPr txBox="1"/>
      </xdr:nvSpPr>
      <xdr:spPr>
        <a:xfrm>
          <a:off x="11430" y="6795135"/>
          <a:ext cx="6606540" cy="1487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kumimoji="1" lang="en-US" altLang="ja-JP" sz="750">
              <a:solidFill>
                <a:schemeClr val="tx1"/>
              </a:solidFill>
            </a:rPr>
            <a:t>※</a:t>
          </a:r>
          <a:r>
            <a:rPr kumimoji="1" lang="ja-JP" altLang="en-US" sz="750">
              <a:solidFill>
                <a:schemeClr val="tx1"/>
              </a:solidFill>
            </a:rPr>
            <a:t>１　①の５０％及び②の２５％の計算は、次に掲げる割合を合計した割合により行う（犯収法施行規則第１１条第３項）。</a:t>
          </a:r>
        </a:p>
        <a:p>
          <a:pPr>
            <a:lnSpc>
              <a:spcPts val="800"/>
            </a:lnSpc>
          </a:pPr>
          <a:r>
            <a:rPr kumimoji="1" lang="ja-JP" altLang="en-US" sz="750">
              <a:solidFill>
                <a:schemeClr val="tx1"/>
              </a:solidFill>
            </a:rPr>
            <a:t>　　⑴　当該自然人が有する当該会社の議決権が当該会社の議決権の総数に占める割合</a:t>
          </a:r>
        </a:p>
        <a:p>
          <a:pPr>
            <a:lnSpc>
              <a:spcPts val="800"/>
            </a:lnSpc>
          </a:pPr>
          <a:r>
            <a:rPr kumimoji="1" lang="ja-JP" altLang="en-US" sz="750">
              <a:solidFill>
                <a:schemeClr val="tx1"/>
              </a:solidFill>
            </a:rPr>
            <a:t>　　⑵　当該自然人の支配法人（当該自然人がその議決権の総数の５０％を超える議決権を有する法人をいう。この場合において、当該自然人及</a:t>
          </a:r>
        </a:p>
        <a:p>
          <a:pPr>
            <a:lnSpc>
              <a:spcPts val="800"/>
            </a:lnSpc>
          </a:pPr>
          <a:r>
            <a:rPr kumimoji="1" lang="ja-JP" altLang="en-US" sz="750">
              <a:solidFill>
                <a:schemeClr val="tx1"/>
              </a:solidFill>
            </a:rPr>
            <a:t>　　　びその一若しくは二以上の支配法人又は当該自然人の一若しくは二以上の支配法人が議決権の総数の５０％を超える議決権を有する他の法</a:t>
          </a:r>
        </a:p>
        <a:p>
          <a:pPr>
            <a:lnSpc>
              <a:spcPts val="800"/>
            </a:lnSpc>
          </a:pPr>
          <a:r>
            <a:rPr kumimoji="1" lang="ja-JP" altLang="en-US" sz="750">
              <a:solidFill>
                <a:schemeClr val="tx1"/>
              </a:solidFill>
            </a:rPr>
            <a:t>　　　人は、当該自然人の支配法人とみなす。）が有する当該会社の議決権が当該会社の議決権の総数に占める割合</a:t>
          </a:r>
        </a:p>
        <a:p>
          <a:pPr>
            <a:lnSpc>
              <a:spcPts val="800"/>
            </a:lnSpc>
          </a:pPr>
          <a:r>
            <a:rPr kumimoji="1" lang="en-US" altLang="ja-JP" sz="750">
              <a:solidFill>
                <a:schemeClr val="tx1"/>
              </a:solidFill>
            </a:rPr>
            <a:t>※</a:t>
          </a:r>
          <a:r>
            <a:rPr kumimoji="1" lang="ja-JP" altLang="en-US" sz="750">
              <a:solidFill>
                <a:schemeClr val="tx1"/>
              </a:solidFill>
            </a:rPr>
            <a:t>２　「住居、氏名」欄には、①の場合は、該当する者１名を記載し、②の場合は、該当者全員を記載する。</a:t>
          </a:r>
        </a:p>
        <a:p>
          <a:pPr>
            <a:lnSpc>
              <a:spcPts val="800"/>
            </a:lnSpc>
          </a:pPr>
          <a:r>
            <a:rPr kumimoji="1" lang="en-US" altLang="ja-JP" sz="750">
              <a:solidFill>
                <a:schemeClr val="tx1"/>
              </a:solidFill>
            </a:rPr>
            <a:t>※</a:t>
          </a:r>
          <a:r>
            <a:rPr kumimoji="1" lang="ja-JP" altLang="en-US" sz="750">
              <a:solidFill>
                <a:schemeClr val="tx1"/>
              </a:solidFill>
            </a:rPr>
            <a:t>３　犯収法施行規則第１１条第４項によって、上場企業等及びその子会社は自然人とみなされるので、上記自然人の「住居、氏名」欄に、その</a:t>
          </a:r>
        </a:p>
        <a:p>
          <a:pPr>
            <a:lnSpc>
              <a:spcPts val="800"/>
            </a:lnSpc>
          </a:pPr>
          <a:r>
            <a:rPr kumimoji="1" lang="ja-JP" altLang="en-US" sz="750">
              <a:solidFill>
                <a:schemeClr val="tx1"/>
              </a:solidFill>
            </a:rPr>
            <a:t>　　「住所、名称」を記載する。</a:t>
          </a:r>
        </a:p>
        <a:p>
          <a:pPr>
            <a:lnSpc>
              <a:spcPts val="800"/>
            </a:lnSpc>
          </a:pPr>
          <a:r>
            <a:rPr kumimoji="1" lang="en-US" altLang="ja-JP" sz="750">
              <a:solidFill>
                <a:schemeClr val="tx1"/>
              </a:solidFill>
            </a:rPr>
            <a:t>※</a:t>
          </a:r>
          <a:r>
            <a:rPr kumimoji="1" lang="ja-JP" altLang="en-US" sz="750">
              <a:solidFill>
                <a:schemeClr val="tx1"/>
              </a:solidFill>
            </a:rPr>
            <a:t>４　「国籍等」欄は、日本国籍の場合は「日本」と記載し、日本国籍を有しない場合は「その他」と記載した上、括弧書きで具体的な国名等を</a:t>
          </a:r>
          <a:endParaRPr kumimoji="1" lang="en-US" altLang="ja-JP" sz="750">
            <a:solidFill>
              <a:schemeClr val="tx1"/>
            </a:solidFill>
          </a:endParaRPr>
        </a:p>
        <a:p>
          <a:pPr>
            <a:lnSpc>
              <a:spcPts val="800"/>
            </a:lnSpc>
          </a:pPr>
          <a:r>
            <a:rPr kumimoji="1" lang="ja-JP" altLang="en-US" sz="750">
              <a:solidFill>
                <a:schemeClr val="tx1"/>
              </a:solidFill>
            </a:rPr>
            <a:t>　　　記載する。</a:t>
          </a:r>
          <a:endParaRPr kumimoji="1" lang="en-US" altLang="ja-JP" sz="750">
            <a:solidFill>
              <a:schemeClr val="tx1"/>
            </a:solidFill>
          </a:endParaRPr>
        </a:p>
        <a:p>
          <a:pPr>
            <a:lnSpc>
              <a:spcPts val="800"/>
            </a:lnSpc>
          </a:pPr>
          <a:r>
            <a:rPr kumimoji="1" lang="en-US" altLang="ja-JP" sz="750">
              <a:solidFill>
                <a:schemeClr val="tx1"/>
              </a:solidFill>
            </a:rPr>
            <a:t>※</a:t>
          </a:r>
          <a:r>
            <a:rPr kumimoji="1" lang="ja-JP" altLang="en-US" sz="750">
              <a:solidFill>
                <a:schemeClr val="tx1"/>
              </a:solidFill>
            </a:rPr>
            <a:t>５　議決権の全部又は一部を間接保有する場合には「有」と記載し、全部直接保有する場合には「無」と記載する。</a:t>
          </a:r>
          <a:endParaRPr kumimoji="1" lang="en-US" altLang="ja-JP" sz="750">
            <a:solidFill>
              <a:schemeClr val="tx1"/>
            </a:solidFill>
          </a:endParaRPr>
        </a:p>
        <a:p>
          <a:pPr>
            <a:lnSpc>
              <a:spcPts val="800"/>
            </a:lnSpc>
          </a:pPr>
          <a:r>
            <a:rPr kumimoji="1" lang="en-US" altLang="ja-JP" sz="750">
              <a:solidFill>
                <a:schemeClr val="tx1"/>
              </a:solidFill>
            </a:rPr>
            <a:t>※</a:t>
          </a:r>
          <a:r>
            <a:rPr kumimoji="1" lang="ja-JP" altLang="en-US" sz="750">
              <a:solidFill>
                <a:schemeClr val="tx1"/>
              </a:solidFill>
            </a:rPr>
            <a:t>６　外国人の氏名は、アルファベットで表記（漢字圏の外国人の氏名については漢字との併記可）し、フリガナをカタカナで表記する。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abSelected="1" view="pageBreakPreview" zoomScaleNormal="100" zoomScaleSheetLayoutView="100" workbookViewId="0">
      <selection sqref="A1:K1"/>
    </sheetView>
  </sheetViews>
  <sheetFormatPr defaultColWidth="9" defaultRowHeight="13.5" x14ac:dyDescent="0.4"/>
  <cols>
    <col min="1" max="1" width="2.625" style="80" customWidth="1"/>
    <col min="2" max="2" width="1.625" style="80" customWidth="1"/>
    <col min="3" max="5" width="9" style="80"/>
    <col min="6" max="6" width="5.375" style="80" customWidth="1"/>
    <col min="7" max="7" width="1.625" style="80" customWidth="1"/>
    <col min="8" max="8" width="2.625" style="80" customWidth="1"/>
    <col min="9" max="9" width="1.75" style="80" customWidth="1"/>
    <col min="10" max="10" width="26.25" style="80" customWidth="1"/>
    <col min="11" max="16384" width="9" style="80"/>
  </cols>
  <sheetData>
    <row r="1" spans="1:11" ht="20.100000000000001" customHeight="1" x14ac:dyDescent="0.4">
      <c r="A1" s="247" t="s">
        <v>206</v>
      </c>
      <c r="B1" s="247"/>
      <c r="C1" s="247"/>
      <c r="D1" s="247"/>
      <c r="E1" s="247"/>
      <c r="F1" s="247"/>
      <c r="G1" s="247"/>
      <c r="H1" s="247"/>
      <c r="I1" s="247"/>
      <c r="J1" s="247"/>
      <c r="K1" s="247"/>
    </row>
    <row r="2" spans="1:11" ht="19.149999999999999" customHeight="1" x14ac:dyDescent="0.4">
      <c r="A2" s="118">
        <v>1</v>
      </c>
      <c r="B2" s="118"/>
      <c r="C2" s="118" t="s">
        <v>97</v>
      </c>
      <c r="D2" s="119"/>
      <c r="E2" s="119"/>
      <c r="F2" s="119"/>
      <c r="G2" s="119"/>
      <c r="H2" s="119"/>
      <c r="I2" s="119"/>
      <c r="J2" s="120"/>
      <c r="K2" s="120"/>
    </row>
    <row r="3" spans="1:11" ht="19.149999999999999" customHeight="1" x14ac:dyDescent="0.4">
      <c r="A3" s="113"/>
      <c r="B3" s="113"/>
      <c r="C3" s="113"/>
      <c r="D3" s="20"/>
      <c r="E3" s="20"/>
      <c r="F3" s="20"/>
      <c r="G3" s="20"/>
      <c r="H3" s="20"/>
      <c r="I3" s="20"/>
    </row>
    <row r="4" spans="1:11" ht="19.149999999999999" customHeight="1" x14ac:dyDescent="0.4">
      <c r="A4" s="118">
        <v>2</v>
      </c>
      <c r="B4" s="118"/>
      <c r="C4" s="118" t="s">
        <v>92</v>
      </c>
      <c r="D4" s="119"/>
      <c r="E4" s="119"/>
      <c r="F4" s="119"/>
      <c r="G4" s="119"/>
      <c r="H4" s="119"/>
      <c r="I4" s="119"/>
      <c r="J4" s="120"/>
      <c r="K4" s="120"/>
    </row>
    <row r="5" spans="1:11" ht="19.149999999999999" customHeight="1" x14ac:dyDescent="0.4">
      <c r="C5" s="80" t="s">
        <v>66</v>
      </c>
    </row>
    <row r="6" spans="1:11" ht="19.149999999999999" customHeight="1" x14ac:dyDescent="0.4">
      <c r="C6" s="80" t="s">
        <v>130</v>
      </c>
    </row>
    <row r="7" spans="1:11" ht="19.149999999999999" customHeight="1" x14ac:dyDescent="0.4">
      <c r="A7" s="118">
        <v>3</v>
      </c>
      <c r="B7" s="121"/>
      <c r="C7" s="118" t="s">
        <v>93</v>
      </c>
      <c r="D7" s="121"/>
      <c r="E7" s="121"/>
      <c r="F7" s="121"/>
      <c r="G7" s="121"/>
      <c r="H7" s="121"/>
      <c r="I7" s="121"/>
      <c r="J7" s="121"/>
      <c r="K7" s="121"/>
    </row>
    <row r="8" spans="1:11" ht="19.149999999999999" customHeight="1" x14ac:dyDescent="0.4">
      <c r="C8" s="80" t="s">
        <v>98</v>
      </c>
    </row>
    <row r="9" spans="1:11" ht="19.149999999999999" customHeight="1" x14ac:dyDescent="0.4">
      <c r="B9" s="92" t="s">
        <v>131</v>
      </c>
    </row>
    <row r="10" spans="1:11" ht="19.149999999999999" customHeight="1" x14ac:dyDescent="0.4">
      <c r="B10" s="92"/>
      <c r="C10" s="116" t="s">
        <v>134</v>
      </c>
    </row>
    <row r="11" spans="1:11" ht="19.149999999999999" customHeight="1" x14ac:dyDescent="0.4">
      <c r="B11" s="92"/>
      <c r="C11" s="139" t="s">
        <v>135</v>
      </c>
    </row>
    <row r="12" spans="1:11" ht="19.149999999999999" customHeight="1" x14ac:dyDescent="0.4">
      <c r="B12" s="92" t="s">
        <v>136</v>
      </c>
    </row>
    <row r="13" spans="1:11" ht="19.149999999999999" customHeight="1" x14ac:dyDescent="0.4">
      <c r="A13" s="118">
        <v>4</v>
      </c>
      <c r="B13" s="120"/>
      <c r="C13" s="118" t="s">
        <v>91</v>
      </c>
      <c r="D13" s="120"/>
      <c r="E13" s="120"/>
      <c r="F13" s="120"/>
      <c r="G13" s="120"/>
      <c r="H13" s="120"/>
      <c r="I13" s="120"/>
      <c r="J13" s="120"/>
      <c r="K13" s="120"/>
    </row>
    <row r="14" spans="1:11" ht="19.149999999999999" customHeight="1" x14ac:dyDescent="0.4">
      <c r="A14" s="113"/>
      <c r="C14" s="80" t="s">
        <v>68</v>
      </c>
    </row>
    <row r="15" spans="1:11" ht="19.149999999999999" customHeight="1" x14ac:dyDescent="0.4">
      <c r="C15" s="80" t="s">
        <v>132</v>
      </c>
    </row>
    <row r="16" spans="1:11" ht="19.149999999999999" customHeight="1" x14ac:dyDescent="0.4">
      <c r="C16" s="116" t="s">
        <v>107</v>
      </c>
    </row>
    <row r="17" spans="2:11" ht="19.149999999999999" customHeight="1" x14ac:dyDescent="0.4">
      <c r="B17" s="97" t="s">
        <v>69</v>
      </c>
    </row>
    <row r="18" spans="2:11" ht="19.149999999999999" customHeight="1" x14ac:dyDescent="0.4">
      <c r="C18" s="80" t="s">
        <v>96</v>
      </c>
    </row>
    <row r="19" spans="2:11" ht="19.149999999999999" customHeight="1" x14ac:dyDescent="0.4">
      <c r="C19" s="80" t="s">
        <v>149</v>
      </c>
    </row>
    <row r="20" spans="2:11" ht="19.149999999999999" customHeight="1" x14ac:dyDescent="0.4">
      <c r="C20" s="80" t="s">
        <v>133</v>
      </c>
    </row>
    <row r="21" spans="2:11" ht="19.149999999999999" customHeight="1" x14ac:dyDescent="0.4">
      <c r="C21" s="92" t="s">
        <v>103</v>
      </c>
    </row>
    <row r="22" spans="2:11" ht="20.100000000000001" customHeight="1" x14ac:dyDescent="0.4">
      <c r="B22" s="91" t="s">
        <v>99</v>
      </c>
      <c r="I22" s="91" t="s">
        <v>100</v>
      </c>
    </row>
    <row r="23" spans="2:11" ht="20.100000000000001" customHeight="1" x14ac:dyDescent="0.4">
      <c r="B23" s="81"/>
      <c r="C23" s="82"/>
      <c r="D23" s="82"/>
      <c r="E23" s="82"/>
      <c r="F23" s="82"/>
      <c r="G23" s="83"/>
      <c r="I23" s="81"/>
      <c r="J23" s="89" t="s">
        <v>208</v>
      </c>
      <c r="K23" s="83"/>
    </row>
    <row r="24" spans="2:11" ht="39.950000000000003" customHeight="1" x14ac:dyDescent="0.4">
      <c r="B24" s="84"/>
      <c r="C24" s="245" t="str">
        <f>IF(入力シート!$E$11="","",入力シート!$E$11)</f>
        <v/>
      </c>
      <c r="D24" s="245"/>
      <c r="E24" s="245"/>
      <c r="F24" s="245"/>
      <c r="G24" s="85"/>
      <c r="I24" s="84"/>
      <c r="J24" s="114" t="s">
        <v>209</v>
      </c>
      <c r="K24" s="115"/>
    </row>
    <row r="25" spans="2:11" ht="39.950000000000003" customHeight="1" x14ac:dyDescent="0.4">
      <c r="B25" s="84"/>
      <c r="C25" s="246" t="str">
        <f>IF(入力シート!$E$12="","",入力シート!$E$12)</f>
        <v/>
      </c>
      <c r="D25" s="246"/>
      <c r="E25" s="90" t="s">
        <v>65</v>
      </c>
      <c r="G25" s="85"/>
      <c r="I25" s="84"/>
      <c r="J25" s="246" t="s">
        <v>210</v>
      </c>
      <c r="K25" s="248"/>
    </row>
    <row r="26" spans="2:11" x14ac:dyDescent="0.4">
      <c r="B26" s="86"/>
      <c r="C26" s="87"/>
      <c r="D26" s="87"/>
      <c r="E26" s="87"/>
      <c r="F26" s="87"/>
      <c r="G26" s="88"/>
      <c r="I26" s="86"/>
      <c r="J26" s="87"/>
      <c r="K26" s="88"/>
    </row>
    <row r="27" spans="2:11" ht="5.0999999999999996" customHeight="1" x14ac:dyDescent="0.4"/>
    <row r="28" spans="2:11" ht="20.100000000000001" customHeight="1" x14ac:dyDescent="0.4"/>
    <row r="29" spans="2:11" ht="30" customHeight="1" x14ac:dyDescent="0.4"/>
    <row r="30" spans="2:11" ht="30" customHeight="1" x14ac:dyDescent="0.4"/>
    <row r="31" spans="2:11" ht="30" customHeight="1" x14ac:dyDescent="0.4"/>
  </sheetData>
  <mergeCells count="4">
    <mergeCell ref="C24:F24"/>
    <mergeCell ref="C25:D25"/>
    <mergeCell ref="A1:K1"/>
    <mergeCell ref="J25:K25"/>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6"/>
  <sheetViews>
    <sheetView showGridLines="0" zoomScale="130" zoomScaleNormal="130" zoomScaleSheetLayoutView="100" workbookViewId="0">
      <selection activeCell="B1" sqref="B1:D1"/>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7" ht="19.5" x14ac:dyDescent="0.4">
      <c r="B1" s="249" t="s">
        <v>70</v>
      </c>
      <c r="C1" s="249"/>
      <c r="D1" s="249"/>
      <c r="E1" s="65"/>
      <c r="F1" s="65"/>
      <c r="O1" s="166"/>
      <c r="Q1" s="181"/>
    </row>
    <row r="2" spans="2:17" ht="19.5" x14ac:dyDescent="0.4">
      <c r="B2" s="45"/>
      <c r="C2" s="122" t="s">
        <v>102</v>
      </c>
      <c r="D2" s="46"/>
      <c r="E2" s="46"/>
      <c r="F2" s="46"/>
      <c r="O2" s="166" t="s">
        <v>161</v>
      </c>
      <c r="Q2" s="181"/>
    </row>
    <row r="3" spans="2:17" s="154" customFormat="1" ht="19.5" x14ac:dyDescent="0.4">
      <c r="B3" s="174"/>
      <c r="C3" s="122" t="s">
        <v>166</v>
      </c>
      <c r="D3" s="46"/>
      <c r="E3" s="46"/>
      <c r="F3" s="46"/>
      <c r="Q3" s="181"/>
    </row>
    <row r="4" spans="2:17" x14ac:dyDescent="0.4">
      <c r="B4" s="170"/>
      <c r="C4" t="s">
        <v>167</v>
      </c>
    </row>
    <row r="5" spans="2:17" x14ac:dyDescent="0.4">
      <c r="B5" s="171"/>
      <c r="C5" t="s">
        <v>163</v>
      </c>
      <c r="E5" s="62"/>
      <c r="F5" s="62" t="s">
        <v>101</v>
      </c>
      <c r="H5" s="62"/>
    </row>
    <row r="6" spans="2:17" s="154" customFormat="1" ht="24.75" thickBot="1" x14ac:dyDescent="0.45">
      <c r="B6" s="223"/>
      <c r="E6" s="62"/>
      <c r="F6" s="224" t="s">
        <v>197</v>
      </c>
      <c r="H6" s="62"/>
    </row>
    <row r="7" spans="2:17" ht="25.15" customHeight="1" x14ac:dyDescent="0.4">
      <c r="B7" s="250" t="s">
        <v>140</v>
      </c>
      <c r="C7" s="251"/>
      <c r="D7" s="50"/>
      <c r="E7" s="61"/>
      <c r="F7" s="145" t="s">
        <v>144</v>
      </c>
      <c r="G7" s="180" t="s">
        <v>137</v>
      </c>
      <c r="H7" s="180"/>
      <c r="I7" s="180"/>
      <c r="J7" s="180"/>
      <c r="K7" s="180"/>
      <c r="L7" s="180"/>
      <c r="M7" s="180"/>
      <c r="N7" s="180"/>
    </row>
    <row r="8" spans="2:17" ht="25.15" customHeight="1" x14ac:dyDescent="0.4">
      <c r="B8" s="252" t="s">
        <v>141</v>
      </c>
      <c r="C8" s="253"/>
      <c r="D8" s="51"/>
      <c r="E8" s="62"/>
      <c r="F8" s="145" t="s">
        <v>145</v>
      </c>
      <c r="G8" s="66" t="s">
        <v>138</v>
      </c>
      <c r="I8" s="8"/>
    </row>
    <row r="9" spans="2:17" ht="25.15" customHeight="1" x14ac:dyDescent="0.4">
      <c r="B9" s="254" t="s">
        <v>142</v>
      </c>
      <c r="C9" s="255"/>
      <c r="D9" s="142"/>
      <c r="E9" s="62"/>
      <c r="F9" s="145" t="s">
        <v>146</v>
      </c>
      <c r="G9" s="66" t="s">
        <v>212</v>
      </c>
      <c r="H9" s="67"/>
      <c r="I9" s="8"/>
      <c r="J9" s="8"/>
      <c r="K9" s="8"/>
    </row>
    <row r="10" spans="2:17" ht="25.15" customHeight="1" x14ac:dyDescent="0.4">
      <c r="B10" s="256" t="s">
        <v>143</v>
      </c>
      <c r="C10" s="257"/>
      <c r="D10" s="143"/>
      <c r="E10" s="63"/>
      <c r="F10" s="145" t="s">
        <v>187</v>
      </c>
      <c r="G10" s="180" t="s">
        <v>148</v>
      </c>
      <c r="H10" s="180"/>
      <c r="I10" s="180"/>
      <c r="J10" s="180"/>
      <c r="K10" s="180"/>
      <c r="L10" s="180"/>
      <c r="M10" s="180"/>
      <c r="N10" s="180"/>
    </row>
    <row r="11" spans="2:17" ht="25.15" customHeight="1" x14ac:dyDescent="0.4">
      <c r="B11" s="269" t="s">
        <v>56</v>
      </c>
      <c r="C11" s="47" t="s">
        <v>59</v>
      </c>
      <c r="D11" s="52"/>
      <c r="E11" s="151" t="str">
        <f>IF($D$11="","",$D$11)</f>
        <v/>
      </c>
      <c r="F11" s="117"/>
      <c r="G11" s="173" t="s">
        <v>213</v>
      </c>
      <c r="H11" s="173"/>
      <c r="I11" s="173"/>
      <c r="J11" s="173"/>
      <c r="K11" s="173"/>
      <c r="L11" s="173"/>
      <c r="M11" s="173"/>
      <c r="N11" s="173"/>
    </row>
    <row r="12" spans="2:17" ht="25.15" customHeight="1" x14ac:dyDescent="0.4">
      <c r="B12" s="269"/>
      <c r="C12" s="47" t="s">
        <v>16</v>
      </c>
      <c r="D12" s="51"/>
      <c r="E12" s="151" t="str">
        <f>IF($D$12="","",$D$12)</f>
        <v/>
      </c>
      <c r="F12" s="145"/>
      <c r="G12" s="66"/>
    </row>
    <row r="13" spans="2:17" ht="25.15" customHeight="1" x14ac:dyDescent="0.4">
      <c r="B13" s="269"/>
      <c r="C13" s="48" t="s">
        <v>57</v>
      </c>
      <c r="D13" s="53"/>
      <c r="E13" s="62"/>
      <c r="F13" s="145"/>
      <c r="G13" s="66"/>
      <c r="H13" s="67"/>
      <c r="I13" s="8"/>
      <c r="J13" s="8"/>
      <c r="K13" s="8"/>
    </row>
    <row r="14" spans="2:17" s="154" customFormat="1" ht="25.15" customHeight="1" x14ac:dyDescent="0.4">
      <c r="B14" s="282" t="s">
        <v>151</v>
      </c>
      <c r="C14" s="283"/>
      <c r="D14" s="177"/>
      <c r="E14" s="62"/>
      <c r="F14" s="145"/>
      <c r="G14" s="66"/>
      <c r="H14" s="67"/>
      <c r="I14" s="8"/>
      <c r="J14" s="8"/>
      <c r="K14" s="8"/>
    </row>
    <row r="15" spans="2:17" ht="25.15" customHeight="1" x14ac:dyDescent="0.4">
      <c r="B15" s="270" t="s">
        <v>58</v>
      </c>
      <c r="C15" s="215" t="s">
        <v>184</v>
      </c>
      <c r="D15" s="52"/>
      <c r="E15" s="64"/>
      <c r="F15" s="145"/>
      <c r="G15" s="66"/>
      <c r="H15" s="172"/>
      <c r="I15" s="172"/>
      <c r="J15" s="172"/>
      <c r="K15" s="172"/>
      <c r="L15" s="172"/>
      <c r="M15" s="172"/>
      <c r="N15" s="172"/>
    </row>
    <row r="16" spans="2:17" ht="25.15" customHeight="1" x14ac:dyDescent="0.15">
      <c r="B16" s="271"/>
      <c r="C16" s="217" t="s">
        <v>185</v>
      </c>
      <c r="D16" s="142"/>
      <c r="E16" s="62"/>
      <c r="F16" s="218" t="s">
        <v>188</v>
      </c>
      <c r="G16" s="219" t="s">
        <v>189</v>
      </c>
      <c r="H16" s="172"/>
      <c r="I16" s="172"/>
      <c r="J16" s="172"/>
      <c r="K16" s="172"/>
      <c r="L16" s="172"/>
      <c r="M16" s="172"/>
      <c r="N16" s="172"/>
      <c r="O16" s="150"/>
      <c r="P16" s="150"/>
    </row>
    <row r="17" spans="2:25" ht="25.15" customHeight="1" x14ac:dyDescent="0.4">
      <c r="B17" s="272"/>
      <c r="C17" s="216" t="s">
        <v>186</v>
      </c>
      <c r="D17" s="53"/>
      <c r="E17" s="62"/>
      <c r="F17" s="149"/>
      <c r="G17" s="258" t="s">
        <v>190</v>
      </c>
      <c r="H17" s="258"/>
      <c r="I17" s="258"/>
      <c r="J17" s="258"/>
      <c r="K17" s="258"/>
      <c r="L17" s="258"/>
      <c r="M17" s="258"/>
      <c r="N17" s="258"/>
      <c r="O17" s="150"/>
      <c r="P17" s="150"/>
    </row>
    <row r="18" spans="2:25" s="154" customFormat="1" ht="25.15" customHeight="1" x14ac:dyDescent="0.4">
      <c r="B18" s="282" t="s">
        <v>152</v>
      </c>
      <c r="C18" s="283"/>
      <c r="D18" s="156"/>
      <c r="E18" s="62"/>
      <c r="F18" s="149"/>
      <c r="G18" s="258"/>
      <c r="H18" s="258"/>
      <c r="I18" s="258"/>
      <c r="J18" s="258"/>
      <c r="K18" s="258"/>
      <c r="L18" s="258"/>
      <c r="M18" s="258"/>
      <c r="N18" s="258"/>
      <c r="O18" s="150"/>
      <c r="P18" s="150"/>
    </row>
    <row r="19" spans="2:25" s="154" customFormat="1" ht="25.15" customHeight="1" x14ac:dyDescent="0.4">
      <c r="B19" s="282" t="s">
        <v>153</v>
      </c>
      <c r="C19" s="283"/>
      <c r="D19" s="178"/>
      <c r="E19" s="62"/>
      <c r="F19" s="149"/>
      <c r="G19" s="153"/>
      <c r="H19" s="153"/>
      <c r="I19" s="153"/>
      <c r="J19" s="153"/>
      <c r="K19" s="153"/>
      <c r="L19" s="153"/>
      <c r="M19" s="153"/>
      <c r="N19" s="153"/>
      <c r="O19" s="175"/>
      <c r="P19" s="176"/>
      <c r="Q19" s="176"/>
      <c r="R19" s="176"/>
      <c r="S19" s="176"/>
      <c r="T19" s="176"/>
      <c r="U19" s="176"/>
      <c r="V19" s="176"/>
      <c r="W19" s="176"/>
      <c r="X19" s="176"/>
      <c r="Y19" s="176"/>
    </row>
    <row r="20" spans="2:25" s="154" customFormat="1" ht="25.15" customHeight="1" x14ac:dyDescent="0.4">
      <c r="B20" s="275" t="s">
        <v>155</v>
      </c>
      <c r="C20" s="162"/>
      <c r="D20" s="178"/>
      <c r="E20" s="62"/>
      <c r="F20" s="149"/>
      <c r="G20" s="153"/>
      <c r="H20" s="153"/>
      <c r="I20" s="153"/>
      <c r="J20" s="153"/>
      <c r="K20" s="153"/>
      <c r="L20" s="153"/>
      <c r="M20" s="153"/>
      <c r="N20" s="153"/>
      <c r="O20" s="175"/>
      <c r="P20" s="176"/>
      <c r="Q20" s="176"/>
      <c r="R20" s="176"/>
      <c r="S20" s="176"/>
      <c r="T20" s="176"/>
      <c r="U20" s="176"/>
      <c r="V20" s="176"/>
      <c r="W20" s="176"/>
      <c r="X20" s="176"/>
      <c r="Y20" s="176"/>
    </row>
    <row r="21" spans="2:25" s="154" customFormat="1" ht="25.15" customHeight="1" x14ac:dyDescent="0.4">
      <c r="B21" s="276"/>
      <c r="C21" s="163" t="s">
        <v>156</v>
      </c>
      <c r="D21" s="220"/>
      <c r="E21" s="62"/>
      <c r="F21" s="149"/>
      <c r="G21" s="153"/>
      <c r="H21" s="153"/>
      <c r="I21" s="153"/>
      <c r="J21" s="153"/>
      <c r="K21" s="153"/>
      <c r="L21" s="153"/>
      <c r="M21" s="153"/>
      <c r="N21" s="153"/>
      <c r="O21" s="150"/>
      <c r="P21" s="150"/>
    </row>
    <row r="22" spans="2:25" s="154" customFormat="1" ht="25.15" customHeight="1" x14ac:dyDescent="0.4">
      <c r="B22" s="277"/>
      <c r="C22" s="164" t="s">
        <v>157</v>
      </c>
      <c r="D22" s="161"/>
      <c r="E22" s="62"/>
      <c r="F22" s="149"/>
      <c r="G22" s="153"/>
      <c r="H22" s="153"/>
      <c r="I22" s="153"/>
      <c r="J22" s="153"/>
      <c r="K22" s="153"/>
      <c r="L22" s="153"/>
      <c r="M22" s="153"/>
      <c r="N22" s="153"/>
      <c r="O22" s="150"/>
      <c r="P22" s="150"/>
    </row>
    <row r="23" spans="2:25" s="154" customFormat="1" ht="97.5" x14ac:dyDescent="0.4">
      <c r="B23" s="278" t="s">
        <v>162</v>
      </c>
      <c r="C23" s="179"/>
      <c r="D23" s="169" t="s">
        <v>160</v>
      </c>
      <c r="E23" s="62"/>
      <c r="F23" s="149"/>
      <c r="G23" s="153"/>
      <c r="H23" s="153"/>
      <c r="I23" s="153"/>
      <c r="J23" s="153"/>
      <c r="K23" s="153"/>
      <c r="L23" s="153"/>
      <c r="M23" s="153"/>
      <c r="N23" s="153"/>
      <c r="O23" s="150"/>
      <c r="P23" s="150"/>
    </row>
    <row r="24" spans="2:25" s="154" customFormat="1" ht="117" x14ac:dyDescent="0.4">
      <c r="B24" s="279"/>
      <c r="C24" s="179"/>
      <c r="D24" s="169" t="s">
        <v>198</v>
      </c>
      <c r="E24" s="62"/>
      <c r="F24" s="149"/>
      <c r="G24" s="153"/>
      <c r="H24" s="153"/>
      <c r="I24" s="153"/>
      <c r="J24" s="153"/>
      <c r="K24" s="153"/>
      <c r="L24" s="153"/>
      <c r="M24" s="153"/>
      <c r="N24" s="153"/>
      <c r="O24" s="150"/>
      <c r="P24" s="150"/>
    </row>
    <row r="25" spans="2:25" s="154" customFormat="1" ht="51.75" customHeight="1" x14ac:dyDescent="0.4">
      <c r="B25" s="280" t="s">
        <v>178</v>
      </c>
      <c r="C25" s="281"/>
      <c r="D25" s="212"/>
      <c r="E25" s="62"/>
      <c r="F25" s="149"/>
      <c r="G25" s="193"/>
      <c r="H25" s="193"/>
      <c r="I25" s="193"/>
      <c r="J25" s="193"/>
      <c r="K25" s="193"/>
      <c r="L25" s="193"/>
      <c r="M25" s="193"/>
      <c r="N25" s="193"/>
      <c r="O25" s="194"/>
      <c r="P25" s="194"/>
    </row>
    <row r="26" spans="2:25" ht="25.15" customHeight="1" x14ac:dyDescent="0.4">
      <c r="B26" s="273" t="s">
        <v>60</v>
      </c>
      <c r="C26" s="274"/>
      <c r="D26" s="93"/>
      <c r="E26" s="62"/>
    </row>
    <row r="27" spans="2:25" ht="25.15" customHeight="1" x14ac:dyDescent="0.4">
      <c r="B27" s="263" t="s">
        <v>13</v>
      </c>
      <c r="C27" s="47" t="s">
        <v>104</v>
      </c>
      <c r="D27" s="52"/>
      <c r="E27" s="64"/>
      <c r="F27" s="149"/>
      <c r="G27" s="258"/>
      <c r="H27" s="258"/>
      <c r="I27" s="258"/>
      <c r="J27" s="258"/>
      <c r="K27" s="258"/>
      <c r="L27" s="258"/>
      <c r="M27" s="258"/>
      <c r="N27" s="258"/>
      <c r="O27" s="258"/>
      <c r="P27" s="258"/>
    </row>
    <row r="28" spans="2:25" ht="25.15" customHeight="1" x14ac:dyDescent="0.4">
      <c r="B28" s="264"/>
      <c r="C28" s="144" t="s">
        <v>191</v>
      </c>
      <c r="D28" s="53"/>
      <c r="E28" s="62"/>
      <c r="F28" s="145" t="s">
        <v>168</v>
      </c>
      <c r="G28" s="66" t="s">
        <v>205</v>
      </c>
    </row>
    <row r="29" spans="2:25" ht="25.15" customHeight="1" x14ac:dyDescent="0.4">
      <c r="B29" s="264"/>
      <c r="C29" s="47" t="s">
        <v>203</v>
      </c>
      <c r="D29" s="51"/>
      <c r="E29" s="62"/>
      <c r="F29" s="62"/>
      <c r="G29" s="180" t="s">
        <v>202</v>
      </c>
      <c r="H29" s="67"/>
      <c r="I29" s="8"/>
      <c r="J29" s="8"/>
      <c r="K29" s="8"/>
    </row>
    <row r="30" spans="2:25" s="154" customFormat="1" ht="25.15" customHeight="1" x14ac:dyDescent="0.4">
      <c r="B30" s="264"/>
      <c r="C30" s="186" t="s">
        <v>171</v>
      </c>
      <c r="D30" s="189" t="s">
        <v>211</v>
      </c>
      <c r="E30" s="62"/>
      <c r="F30" s="62"/>
      <c r="G30" s="66"/>
      <c r="H30" s="67"/>
      <c r="I30" s="8"/>
      <c r="J30" s="8"/>
      <c r="K30" s="8"/>
    </row>
    <row r="31" spans="2:25" s="154" customFormat="1" ht="25.15" customHeight="1" x14ac:dyDescent="0.4">
      <c r="B31" s="264"/>
      <c r="C31" s="188" t="s">
        <v>172</v>
      </c>
      <c r="D31" s="187"/>
      <c r="E31" s="62"/>
      <c r="F31" s="62"/>
      <c r="G31" s="66"/>
      <c r="H31" s="67"/>
      <c r="I31" s="8"/>
      <c r="J31" s="8"/>
      <c r="K31" s="8"/>
    </row>
    <row r="32" spans="2:25" ht="25.15" customHeight="1" x14ac:dyDescent="0.4">
      <c r="B32" s="264"/>
      <c r="C32" s="48" t="s">
        <v>41</v>
      </c>
      <c r="D32" s="56"/>
      <c r="E32" s="61"/>
      <c r="F32" s="61"/>
      <c r="G32" s="66"/>
      <c r="H32" s="67"/>
      <c r="I32" s="8"/>
      <c r="J32" s="8"/>
      <c r="K32" s="8"/>
    </row>
    <row r="33" spans="1:23" ht="36" customHeight="1" x14ac:dyDescent="0.4">
      <c r="B33" s="264"/>
      <c r="C33" s="152" t="s">
        <v>192</v>
      </c>
      <c r="D33" s="177"/>
      <c r="E33" s="62"/>
      <c r="F33" s="149" t="s">
        <v>169</v>
      </c>
      <c r="G33" s="173" t="s">
        <v>164</v>
      </c>
    </row>
    <row r="34" spans="1:23" ht="36" customHeight="1" x14ac:dyDescent="0.4">
      <c r="B34" s="264"/>
      <c r="C34" s="152" t="s">
        <v>193</v>
      </c>
      <c r="D34" s="177"/>
      <c r="E34" s="136"/>
      <c r="F34" s="149" t="s">
        <v>170</v>
      </c>
      <c r="G34" s="258" t="s">
        <v>165</v>
      </c>
      <c r="H34" s="268"/>
      <c r="I34" s="268"/>
      <c r="J34" s="268"/>
      <c r="K34" s="268"/>
      <c r="L34" s="268"/>
      <c r="M34" s="268"/>
      <c r="N34" s="268"/>
      <c r="O34" s="268"/>
      <c r="P34" s="268"/>
      <c r="Q34" s="268"/>
      <c r="R34" s="268"/>
      <c r="S34" s="268"/>
      <c r="T34" s="268"/>
      <c r="U34" s="268"/>
      <c r="V34" s="268"/>
      <c r="W34" s="268"/>
    </row>
    <row r="35" spans="1:23" ht="25.15" customHeight="1" x14ac:dyDescent="0.4">
      <c r="B35" s="264"/>
      <c r="C35" s="49" t="s">
        <v>61</v>
      </c>
      <c r="D35" s="93"/>
      <c r="E35" s="62"/>
      <c r="F35" s="259">
        <f>ROUND(IF($D$26="","0",$D$35/$D$26*100),1)</f>
        <v>0</v>
      </c>
      <c r="G35" s="259"/>
      <c r="H35" s="67"/>
      <c r="I35" s="8"/>
      <c r="J35" s="8"/>
      <c r="K35" s="8"/>
    </row>
    <row r="36" spans="1:23" ht="30" customHeight="1" thickBot="1" x14ac:dyDescent="0.45">
      <c r="B36" s="264"/>
      <c r="C36" s="238" t="s">
        <v>195</v>
      </c>
      <c r="D36" s="198"/>
      <c r="E36" s="141"/>
      <c r="F36" s="149" t="s">
        <v>194</v>
      </c>
      <c r="G36" s="258" t="s">
        <v>139</v>
      </c>
      <c r="H36" s="258"/>
      <c r="I36" s="258"/>
      <c r="J36" s="258"/>
      <c r="K36" s="258"/>
      <c r="L36" s="258"/>
      <c r="M36" s="258"/>
      <c r="N36" s="258"/>
      <c r="O36" s="258"/>
      <c r="P36" s="258"/>
    </row>
    <row r="37" spans="1:23" s="199" customFormat="1" ht="30" customHeight="1" thickTop="1" x14ac:dyDescent="0.4">
      <c r="A37" s="244"/>
      <c r="B37" s="264"/>
      <c r="C37" s="239" t="s">
        <v>201</v>
      </c>
      <c r="D37" s="240"/>
      <c r="E37" s="241"/>
      <c r="F37" s="242"/>
      <c r="G37" s="211" t="s">
        <v>176</v>
      </c>
      <c r="H37" s="243"/>
      <c r="I37" s="243"/>
      <c r="J37" s="243"/>
      <c r="K37" s="243"/>
      <c r="L37" s="243"/>
      <c r="M37" s="243"/>
      <c r="N37" s="243"/>
      <c r="O37" s="243"/>
      <c r="P37" s="243"/>
    </row>
    <row r="38" spans="1:23" s="154" customFormat="1" ht="30" customHeight="1" x14ac:dyDescent="0.4">
      <c r="B38" s="265"/>
      <c r="C38" s="222" t="s">
        <v>200</v>
      </c>
      <c r="D38" s="237"/>
      <c r="E38" s="141"/>
      <c r="F38" s="149"/>
      <c r="G38" s="209" t="s">
        <v>177</v>
      </c>
      <c r="H38" s="225"/>
      <c r="I38" s="225"/>
      <c r="J38" s="225"/>
      <c r="K38" s="225"/>
      <c r="L38" s="225"/>
      <c r="M38" s="225"/>
      <c r="N38" s="225"/>
      <c r="O38" s="225"/>
      <c r="P38" s="225"/>
    </row>
    <row r="39" spans="1:23" s="181" customFormat="1" ht="25.15" customHeight="1" x14ac:dyDescent="0.15">
      <c r="B39" s="264" t="s">
        <v>14</v>
      </c>
      <c r="C39" s="221" t="s">
        <v>182</v>
      </c>
      <c r="D39" s="235"/>
      <c r="E39" s="236"/>
      <c r="F39" s="236"/>
      <c r="G39" s="213" t="s">
        <v>181</v>
      </c>
      <c r="H39" s="203"/>
      <c r="I39" s="203"/>
      <c r="J39" s="203"/>
      <c r="K39" s="203"/>
    </row>
    <row r="40" spans="1:23" ht="25.15" customHeight="1" x14ac:dyDescent="0.4">
      <c r="A40" s="181"/>
      <c r="B40" s="264"/>
      <c r="C40" s="144" t="s">
        <v>191</v>
      </c>
      <c r="D40" s="53"/>
      <c r="E40" s="200"/>
      <c r="F40" s="201"/>
      <c r="G40" s="202" t="s">
        <v>180</v>
      </c>
      <c r="H40" s="203"/>
      <c r="I40" s="203"/>
      <c r="J40" s="203"/>
      <c r="K40" s="203"/>
      <c r="L40" s="181"/>
      <c r="M40" s="181"/>
      <c r="N40" s="181"/>
      <c r="O40" s="181"/>
      <c r="P40" s="181"/>
      <c r="Q40" s="181"/>
      <c r="R40" s="181"/>
      <c r="S40" s="181"/>
      <c r="T40" s="181"/>
      <c r="U40" s="181"/>
      <c r="V40" s="181"/>
      <c r="W40" s="181"/>
    </row>
    <row r="41" spans="1:23" ht="25.15" customHeight="1" x14ac:dyDescent="0.4">
      <c r="A41" s="181"/>
      <c r="B41" s="264"/>
      <c r="C41" s="214" t="s">
        <v>204</v>
      </c>
      <c r="D41" s="51"/>
      <c r="E41" s="204"/>
      <c r="F41" s="204"/>
      <c r="G41" s="209" t="s">
        <v>179</v>
      </c>
      <c r="H41" s="203"/>
      <c r="I41" s="203"/>
      <c r="J41" s="203"/>
      <c r="K41" s="203"/>
      <c r="L41" s="181"/>
      <c r="M41" s="181"/>
      <c r="N41" s="181"/>
      <c r="O41" s="181"/>
      <c r="P41" s="181"/>
      <c r="Q41" s="181"/>
      <c r="R41" s="181"/>
      <c r="S41" s="181"/>
      <c r="T41" s="181"/>
      <c r="U41" s="181"/>
      <c r="V41" s="181"/>
      <c r="W41" s="181"/>
    </row>
    <row r="42" spans="1:23" s="154" customFormat="1" ht="25.15" customHeight="1" x14ac:dyDescent="0.4">
      <c r="A42" s="181"/>
      <c r="B42" s="264"/>
      <c r="C42" s="186" t="s">
        <v>171</v>
      </c>
      <c r="D42" s="189"/>
      <c r="E42" s="205"/>
      <c r="F42" s="205"/>
      <c r="H42" s="206"/>
      <c r="I42" s="203"/>
      <c r="J42" s="203"/>
      <c r="K42" s="203"/>
      <c r="L42" s="181"/>
      <c r="M42" s="181"/>
      <c r="N42" s="181"/>
      <c r="O42" s="181"/>
      <c r="P42" s="181"/>
      <c r="Q42" s="181"/>
      <c r="R42" s="181"/>
      <c r="S42" s="181"/>
      <c r="T42" s="181"/>
      <c r="U42" s="181"/>
      <c r="V42" s="181"/>
      <c r="W42" s="181"/>
    </row>
    <row r="43" spans="1:23" s="154" customFormat="1" ht="25.15" customHeight="1" x14ac:dyDescent="0.4">
      <c r="A43" s="181"/>
      <c r="B43" s="264"/>
      <c r="C43" s="188" t="s">
        <v>172</v>
      </c>
      <c r="D43" s="187"/>
      <c r="E43" s="205"/>
      <c r="F43" s="205"/>
      <c r="H43" s="206"/>
      <c r="I43" s="203"/>
      <c r="J43" s="203"/>
      <c r="K43" s="203"/>
      <c r="L43" s="181"/>
      <c r="M43" s="181"/>
      <c r="N43" s="181"/>
      <c r="O43" s="181"/>
      <c r="P43" s="181"/>
      <c r="Q43" s="181"/>
      <c r="R43" s="181"/>
      <c r="S43" s="181"/>
      <c r="T43" s="181"/>
      <c r="U43" s="181"/>
      <c r="V43" s="181"/>
      <c r="W43" s="181"/>
    </row>
    <row r="44" spans="1:23" ht="25.15" customHeight="1" x14ac:dyDescent="0.4">
      <c r="A44" s="181"/>
      <c r="B44" s="264"/>
      <c r="C44" s="48" t="s">
        <v>41</v>
      </c>
      <c r="D44" s="56"/>
      <c r="E44" s="207"/>
      <c r="F44" s="207"/>
      <c r="G44" s="203"/>
      <c r="H44" s="203"/>
      <c r="I44" s="203"/>
      <c r="J44" s="203"/>
      <c r="K44" s="203"/>
      <c r="L44" s="181"/>
      <c r="M44" s="181"/>
      <c r="N44" s="181"/>
      <c r="O44" s="181"/>
      <c r="P44" s="181"/>
      <c r="Q44" s="181"/>
      <c r="R44" s="181"/>
      <c r="S44" s="181"/>
      <c r="T44" s="181"/>
      <c r="U44" s="181"/>
      <c r="V44" s="181"/>
      <c r="W44" s="181"/>
    </row>
    <row r="45" spans="1:23" ht="36" customHeight="1" x14ac:dyDescent="0.4">
      <c r="A45" s="181"/>
      <c r="B45" s="264"/>
      <c r="C45" s="152" t="s">
        <v>192</v>
      </c>
      <c r="D45" s="177"/>
      <c r="E45" s="200"/>
      <c r="F45" s="208"/>
      <c r="G45" s="209"/>
      <c r="H45" s="210"/>
      <c r="I45" s="210"/>
      <c r="J45" s="210"/>
      <c r="K45" s="210"/>
      <c r="L45" s="210"/>
      <c r="M45" s="210"/>
      <c r="N45" s="210"/>
      <c r="O45" s="210"/>
      <c r="P45" s="210"/>
      <c r="Q45" s="181"/>
      <c r="R45" s="181"/>
      <c r="S45" s="181"/>
      <c r="T45" s="181"/>
      <c r="U45" s="181"/>
      <c r="V45" s="181"/>
      <c r="W45" s="181"/>
    </row>
    <row r="46" spans="1:23" ht="36" customHeight="1" x14ac:dyDescent="0.4">
      <c r="A46" s="181"/>
      <c r="B46" s="264"/>
      <c r="C46" s="152" t="s">
        <v>193</v>
      </c>
      <c r="D46" s="177"/>
      <c r="E46" s="200"/>
      <c r="F46" s="208"/>
      <c r="G46" s="261"/>
      <c r="H46" s="262"/>
      <c r="I46" s="262"/>
      <c r="J46" s="262"/>
      <c r="K46" s="262"/>
      <c r="L46" s="262"/>
      <c r="M46" s="262"/>
      <c r="N46" s="262"/>
      <c r="O46" s="262"/>
      <c r="P46" s="262"/>
      <c r="Q46" s="262"/>
      <c r="R46" s="262"/>
      <c r="S46" s="262"/>
      <c r="T46" s="262"/>
      <c r="U46" s="262"/>
      <c r="V46" s="262"/>
      <c r="W46" s="262"/>
    </row>
    <row r="47" spans="1:23" ht="25.15" customHeight="1" x14ac:dyDescent="0.4">
      <c r="A47" s="181"/>
      <c r="B47" s="264"/>
      <c r="C47" s="49" t="s">
        <v>61</v>
      </c>
      <c r="D47" s="93"/>
      <c r="E47" s="200"/>
      <c r="F47" s="260">
        <f>ROUND(IF($D$26="","0",$D$47/$D$26*100),1)</f>
        <v>0</v>
      </c>
      <c r="G47" s="260"/>
      <c r="H47" s="203"/>
      <c r="I47" s="203"/>
      <c r="J47" s="203"/>
      <c r="K47" s="203"/>
      <c r="L47" s="181"/>
      <c r="M47" s="181"/>
      <c r="N47" s="181"/>
      <c r="O47" s="181"/>
      <c r="P47" s="181"/>
      <c r="Q47" s="181"/>
      <c r="R47" s="181"/>
      <c r="S47" s="181"/>
      <c r="T47" s="181"/>
      <c r="U47" s="181"/>
      <c r="V47" s="181"/>
      <c r="W47" s="181"/>
    </row>
    <row r="48" spans="1:23" ht="30" customHeight="1" x14ac:dyDescent="0.4">
      <c r="B48" s="264"/>
      <c r="C48" s="222" t="s">
        <v>195</v>
      </c>
      <c r="D48" s="56"/>
      <c r="E48" s="61"/>
      <c r="F48" s="149"/>
      <c r="G48" s="258"/>
      <c r="H48" s="258"/>
      <c r="I48" s="258"/>
      <c r="J48" s="258"/>
      <c r="K48" s="258"/>
      <c r="L48" s="258"/>
      <c r="M48" s="258"/>
      <c r="N48" s="258"/>
      <c r="O48" s="258"/>
      <c r="P48" s="258"/>
    </row>
    <row r="49" spans="2:16" s="154" customFormat="1" ht="30" customHeight="1" x14ac:dyDescent="0.4">
      <c r="B49" s="264"/>
      <c r="C49" s="222" t="s">
        <v>201</v>
      </c>
      <c r="D49" s="228"/>
      <c r="E49" s="141"/>
      <c r="F49" s="149"/>
      <c r="G49" s="225"/>
      <c r="H49" s="225"/>
      <c r="I49" s="225"/>
      <c r="J49" s="225"/>
      <c r="K49" s="225"/>
      <c r="L49" s="225"/>
      <c r="M49" s="225"/>
      <c r="N49" s="225"/>
      <c r="O49" s="225"/>
      <c r="P49" s="225"/>
    </row>
    <row r="50" spans="2:16" s="154" customFormat="1" ht="30" customHeight="1" x14ac:dyDescent="0.4">
      <c r="B50" s="265"/>
      <c r="C50" s="222" t="s">
        <v>200</v>
      </c>
      <c r="D50" s="234"/>
      <c r="E50" s="141"/>
      <c r="F50" s="149"/>
      <c r="G50" s="225"/>
      <c r="H50" s="225"/>
      <c r="I50" s="225"/>
      <c r="J50" s="225"/>
      <c r="K50" s="225"/>
      <c r="L50" s="225"/>
      <c r="M50" s="225"/>
      <c r="N50" s="225"/>
      <c r="O50" s="225"/>
      <c r="P50" s="225"/>
    </row>
    <row r="51" spans="2:16" ht="25.15" customHeight="1" x14ac:dyDescent="0.4">
      <c r="B51" s="263" t="s">
        <v>15</v>
      </c>
      <c r="C51" s="221" t="s">
        <v>182</v>
      </c>
      <c r="D51" s="52"/>
      <c r="E51" s="58"/>
      <c r="F51" s="58"/>
      <c r="G51" s="8"/>
      <c r="H51" s="8"/>
      <c r="I51" s="8"/>
      <c r="J51" s="8"/>
      <c r="K51" s="8"/>
    </row>
    <row r="52" spans="2:16" ht="25.15" customHeight="1" x14ac:dyDescent="0.4">
      <c r="B52" s="264"/>
      <c r="C52" s="144" t="s">
        <v>191</v>
      </c>
      <c r="D52" s="53"/>
      <c r="E52" s="59"/>
      <c r="F52" s="135"/>
      <c r="G52" s="66"/>
      <c r="H52" s="8"/>
      <c r="I52" s="8"/>
      <c r="J52" s="8"/>
      <c r="K52" s="8"/>
    </row>
    <row r="53" spans="2:16" ht="25.15" customHeight="1" x14ac:dyDescent="0.4">
      <c r="B53" s="264"/>
      <c r="C53" s="214" t="s">
        <v>204</v>
      </c>
      <c r="D53" s="51"/>
      <c r="E53" s="57"/>
      <c r="F53" s="57"/>
      <c r="G53" s="8"/>
      <c r="H53" s="8"/>
      <c r="I53" s="8"/>
      <c r="J53" s="8"/>
      <c r="K53" s="8"/>
    </row>
    <row r="54" spans="2:16" s="154" customFormat="1" ht="25.15" customHeight="1" x14ac:dyDescent="0.4">
      <c r="B54" s="264"/>
      <c r="C54" s="186" t="s">
        <v>171</v>
      </c>
      <c r="D54" s="189"/>
      <c r="E54" s="62"/>
      <c r="F54" s="62"/>
      <c r="G54" s="66"/>
      <c r="H54" s="67"/>
      <c r="I54" s="8"/>
      <c r="J54" s="8"/>
      <c r="K54" s="8"/>
    </row>
    <row r="55" spans="2:16" s="154" customFormat="1" ht="25.15" customHeight="1" x14ac:dyDescent="0.4">
      <c r="B55" s="264"/>
      <c r="C55" s="188" t="s">
        <v>172</v>
      </c>
      <c r="D55" s="187"/>
      <c r="E55" s="62"/>
      <c r="F55" s="62"/>
      <c r="G55" s="66"/>
      <c r="H55" s="67"/>
      <c r="I55" s="8"/>
      <c r="J55" s="8"/>
      <c r="K55" s="8"/>
    </row>
    <row r="56" spans="2:16" ht="25.15" customHeight="1" x14ac:dyDescent="0.4">
      <c r="B56" s="264"/>
      <c r="C56" s="48" t="s">
        <v>41</v>
      </c>
      <c r="D56" s="56"/>
      <c r="E56" s="60"/>
      <c r="F56" s="60"/>
      <c r="G56" s="8"/>
      <c r="H56" s="8"/>
      <c r="I56" s="8"/>
      <c r="J56" s="8"/>
      <c r="K56" s="8"/>
    </row>
    <row r="57" spans="2:16" ht="36" customHeight="1" x14ac:dyDescent="0.4">
      <c r="B57" s="264"/>
      <c r="C57" s="152" t="s">
        <v>192</v>
      </c>
      <c r="D57" s="177"/>
      <c r="E57" s="59"/>
      <c r="F57" s="136"/>
      <c r="G57" s="258"/>
      <c r="H57" s="258"/>
      <c r="I57" s="258"/>
      <c r="J57" s="258"/>
      <c r="K57" s="258"/>
      <c r="L57" s="258"/>
      <c r="M57" s="258"/>
      <c r="N57" s="258"/>
      <c r="O57" s="258"/>
      <c r="P57" s="258"/>
    </row>
    <row r="58" spans="2:16" ht="36" customHeight="1" x14ac:dyDescent="0.4">
      <c r="B58" s="264"/>
      <c r="C58" s="152" t="s">
        <v>193</v>
      </c>
      <c r="D58" s="177"/>
      <c r="E58" s="59"/>
      <c r="F58" s="136"/>
      <c r="G58" s="258"/>
      <c r="H58" s="258"/>
      <c r="I58" s="258"/>
      <c r="J58" s="258"/>
      <c r="K58" s="258"/>
      <c r="L58" s="258"/>
      <c r="M58" s="258"/>
      <c r="N58" s="258"/>
      <c r="O58" s="258"/>
      <c r="P58" s="258"/>
    </row>
    <row r="59" spans="2:16" ht="25.15" customHeight="1" x14ac:dyDescent="0.4">
      <c r="B59" s="264"/>
      <c r="C59" s="49" t="s">
        <v>61</v>
      </c>
      <c r="D59" s="93"/>
      <c r="E59" s="59"/>
      <c r="F59" s="259">
        <f>ROUND(IF($D$26="","0",$D$59/$D$26*100),1)</f>
        <v>0</v>
      </c>
      <c r="G59" s="259"/>
      <c r="H59" s="8"/>
      <c r="I59" s="8"/>
      <c r="J59" s="8"/>
      <c r="K59" s="8"/>
    </row>
    <row r="60" spans="2:16" ht="30" customHeight="1" x14ac:dyDescent="0.4">
      <c r="B60" s="264"/>
      <c r="C60" s="222" t="s">
        <v>195</v>
      </c>
      <c r="D60" s="56"/>
      <c r="E60" s="61"/>
      <c r="F60" s="136"/>
      <c r="G60" s="258"/>
      <c r="H60" s="258"/>
      <c r="I60" s="258"/>
      <c r="J60" s="258"/>
      <c r="K60" s="258"/>
      <c r="L60" s="258"/>
      <c r="M60" s="258"/>
      <c r="N60" s="258"/>
      <c r="O60" s="258"/>
      <c r="P60" s="258"/>
    </row>
    <row r="61" spans="2:16" s="154" customFormat="1" ht="30" customHeight="1" x14ac:dyDescent="0.4">
      <c r="B61" s="264"/>
      <c r="C61" s="222" t="s">
        <v>201</v>
      </c>
      <c r="D61" s="228"/>
      <c r="E61" s="141"/>
      <c r="F61" s="149"/>
      <c r="G61" s="225"/>
      <c r="H61" s="225"/>
      <c r="I61" s="225"/>
      <c r="J61" s="225"/>
      <c r="K61" s="225"/>
      <c r="L61" s="225"/>
      <c r="M61" s="225"/>
      <c r="N61" s="225"/>
      <c r="O61" s="225"/>
      <c r="P61" s="225"/>
    </row>
    <row r="62" spans="2:16" s="154" customFormat="1" ht="30" customHeight="1" x14ac:dyDescent="0.4">
      <c r="B62" s="265"/>
      <c r="C62" s="222" t="s">
        <v>200</v>
      </c>
      <c r="D62" s="234"/>
      <c r="E62" s="141"/>
      <c r="F62" s="149"/>
      <c r="G62" s="225"/>
      <c r="H62" s="225"/>
      <c r="I62" s="225"/>
      <c r="J62" s="225"/>
      <c r="K62" s="225"/>
      <c r="L62" s="225"/>
      <c r="M62" s="225"/>
      <c r="N62" s="225"/>
      <c r="O62" s="225"/>
      <c r="P62" s="225"/>
    </row>
    <row r="63" spans="2:16" ht="25.15" customHeight="1" x14ac:dyDescent="0.4">
      <c r="B63" s="263" t="s">
        <v>110</v>
      </c>
      <c r="C63" s="221" t="s">
        <v>182</v>
      </c>
      <c r="D63" s="54"/>
      <c r="E63" s="58"/>
      <c r="F63" s="58"/>
      <c r="G63" s="8"/>
      <c r="H63" s="8"/>
      <c r="I63" s="8"/>
      <c r="J63" s="8"/>
      <c r="K63" s="8"/>
    </row>
    <row r="64" spans="2:16" ht="25.15" customHeight="1" x14ac:dyDescent="0.4">
      <c r="B64" s="264"/>
      <c r="C64" s="214" t="s">
        <v>183</v>
      </c>
      <c r="D64" s="55"/>
      <c r="E64" s="57"/>
      <c r="F64" s="57"/>
      <c r="G64" s="8"/>
      <c r="H64" s="8"/>
      <c r="I64" s="8"/>
      <c r="J64" s="8"/>
      <c r="K64" s="8"/>
    </row>
    <row r="65" spans="2:16" ht="25.15" customHeight="1" x14ac:dyDescent="0.4">
      <c r="B65" s="264"/>
      <c r="C65" s="49" t="s">
        <v>61</v>
      </c>
      <c r="D65" s="94"/>
      <c r="E65" s="59"/>
      <c r="F65" s="59"/>
      <c r="G65" s="8"/>
      <c r="H65" s="8"/>
      <c r="I65" s="8"/>
      <c r="J65" s="8"/>
      <c r="K65" s="8"/>
    </row>
    <row r="66" spans="2:16" ht="30" customHeight="1" x14ac:dyDescent="0.4">
      <c r="B66" s="264"/>
      <c r="C66" s="222" t="s">
        <v>195</v>
      </c>
      <c r="D66" s="134"/>
      <c r="E66" s="61"/>
      <c r="F66" s="135"/>
      <c r="G66" s="66"/>
      <c r="H66" s="67"/>
      <c r="I66" s="8"/>
      <c r="J66" s="8"/>
      <c r="K66" s="8"/>
    </row>
    <row r="67" spans="2:16" s="154" customFormat="1" ht="30" customHeight="1" x14ac:dyDescent="0.4">
      <c r="B67" s="264"/>
      <c r="C67" s="222" t="s">
        <v>201</v>
      </c>
      <c r="D67" s="134"/>
      <c r="E67" s="141"/>
      <c r="F67" s="149"/>
      <c r="G67" s="225"/>
      <c r="H67" s="225"/>
      <c r="I67" s="225"/>
      <c r="J67" s="225"/>
      <c r="K67" s="225"/>
      <c r="L67" s="225"/>
      <c r="M67" s="225"/>
      <c r="N67" s="225"/>
      <c r="O67" s="225"/>
      <c r="P67" s="225"/>
    </row>
    <row r="68" spans="2:16" s="154" customFormat="1" ht="30" customHeight="1" x14ac:dyDescent="0.4">
      <c r="B68" s="265"/>
      <c r="C68" s="222" t="s">
        <v>200</v>
      </c>
      <c r="D68" s="233"/>
      <c r="E68" s="141"/>
      <c r="F68" s="149"/>
      <c r="G68" s="225"/>
      <c r="H68" s="225"/>
      <c r="I68" s="225"/>
      <c r="J68" s="225"/>
      <c r="K68" s="225"/>
      <c r="L68" s="225"/>
      <c r="M68" s="225"/>
      <c r="N68" s="225"/>
      <c r="O68" s="225"/>
      <c r="P68" s="225"/>
    </row>
    <row r="69" spans="2:16" ht="25.15" customHeight="1" x14ac:dyDescent="0.4">
      <c r="B69" s="263" t="s">
        <v>111</v>
      </c>
      <c r="C69" s="221" t="s">
        <v>182</v>
      </c>
      <c r="D69" s="54"/>
      <c r="E69" s="58"/>
      <c r="F69" s="58"/>
      <c r="G69" s="8"/>
      <c r="H69" s="8"/>
      <c r="I69" s="8"/>
      <c r="J69" s="8"/>
      <c r="K69" s="8"/>
    </row>
    <row r="70" spans="2:16" ht="25.15" customHeight="1" x14ac:dyDescent="0.4">
      <c r="B70" s="264"/>
      <c r="C70" s="214" t="s">
        <v>183</v>
      </c>
      <c r="D70" s="55"/>
      <c r="E70" s="57"/>
      <c r="F70" s="57"/>
      <c r="G70" s="8"/>
      <c r="H70" s="8"/>
      <c r="I70" s="8"/>
      <c r="J70" s="8"/>
      <c r="K70" s="8"/>
    </row>
    <row r="71" spans="2:16" ht="25.15" customHeight="1" x14ac:dyDescent="0.4">
      <c r="B71" s="264"/>
      <c r="C71" s="49" t="s">
        <v>61</v>
      </c>
      <c r="D71" s="94"/>
      <c r="E71" s="59"/>
      <c r="F71" s="59"/>
      <c r="G71" s="8"/>
      <c r="H71" s="8"/>
      <c r="I71" s="8"/>
      <c r="J71" s="8"/>
      <c r="K71" s="8"/>
    </row>
    <row r="72" spans="2:16" ht="30" customHeight="1" x14ac:dyDescent="0.4">
      <c r="B72" s="264"/>
      <c r="C72" s="222" t="s">
        <v>195</v>
      </c>
      <c r="D72" s="134"/>
      <c r="E72" s="61"/>
      <c r="F72" s="136"/>
      <c r="G72" s="258"/>
      <c r="H72" s="258"/>
      <c r="I72" s="258"/>
      <c r="J72" s="258"/>
      <c r="K72" s="258"/>
      <c r="L72" s="258"/>
      <c r="M72" s="258"/>
      <c r="N72" s="258"/>
      <c r="O72" s="258"/>
      <c r="P72" s="258"/>
    </row>
    <row r="73" spans="2:16" s="154" customFormat="1" ht="30" customHeight="1" x14ac:dyDescent="0.4">
      <c r="B73" s="264"/>
      <c r="C73" s="222" t="s">
        <v>201</v>
      </c>
      <c r="D73" s="134"/>
      <c r="E73" s="141"/>
      <c r="F73" s="149"/>
      <c r="G73" s="225"/>
      <c r="H73" s="225"/>
      <c r="I73" s="225"/>
      <c r="J73" s="225"/>
      <c r="K73" s="225"/>
      <c r="L73" s="225"/>
      <c r="M73" s="225"/>
      <c r="N73" s="225"/>
      <c r="O73" s="225"/>
      <c r="P73" s="225"/>
    </row>
    <row r="74" spans="2:16" s="154" customFormat="1" ht="30" customHeight="1" x14ac:dyDescent="0.4">
      <c r="B74" s="265"/>
      <c r="C74" s="222" t="s">
        <v>200</v>
      </c>
      <c r="D74" s="233"/>
      <c r="E74" s="141"/>
      <c r="F74" s="149"/>
      <c r="G74" s="225"/>
      <c r="H74" s="225"/>
      <c r="I74" s="225"/>
      <c r="J74" s="225"/>
      <c r="K74" s="225"/>
      <c r="L74" s="225"/>
      <c r="M74" s="225"/>
      <c r="N74" s="225"/>
      <c r="O74" s="225"/>
      <c r="P74" s="225"/>
    </row>
    <row r="75" spans="2:16" ht="25.15" customHeight="1" x14ac:dyDescent="0.4">
      <c r="B75" s="263" t="s">
        <v>112</v>
      </c>
      <c r="C75" s="221" t="s">
        <v>182</v>
      </c>
      <c r="D75" s="54"/>
      <c r="E75" s="58"/>
      <c r="F75" s="58"/>
      <c r="G75" s="8"/>
      <c r="H75" s="8"/>
      <c r="I75" s="8"/>
      <c r="J75" s="8"/>
      <c r="K75" s="8"/>
    </row>
    <row r="76" spans="2:16" ht="25.15" customHeight="1" x14ac:dyDescent="0.4">
      <c r="B76" s="264"/>
      <c r="C76" s="214" t="s">
        <v>183</v>
      </c>
      <c r="D76" s="55"/>
      <c r="E76" s="57"/>
      <c r="F76" s="57"/>
      <c r="G76" s="8"/>
      <c r="H76" s="8"/>
      <c r="I76" s="8"/>
      <c r="J76" s="8"/>
      <c r="K76" s="8"/>
    </row>
    <row r="77" spans="2:16" ht="25.15" customHeight="1" x14ac:dyDescent="0.4">
      <c r="B77" s="264"/>
      <c r="C77" s="49" t="s">
        <v>61</v>
      </c>
      <c r="D77" s="94"/>
      <c r="E77" s="59"/>
      <c r="F77" s="59"/>
      <c r="G77" s="8"/>
      <c r="H77" s="8"/>
      <c r="I77" s="8"/>
      <c r="J77" s="8"/>
      <c r="K77" s="8"/>
    </row>
    <row r="78" spans="2:16" ht="30" customHeight="1" x14ac:dyDescent="0.4">
      <c r="B78" s="264"/>
      <c r="C78" s="222" t="s">
        <v>195</v>
      </c>
      <c r="D78" s="134"/>
      <c r="E78" s="61"/>
      <c r="F78" s="136"/>
      <c r="G78" s="258"/>
      <c r="H78" s="258"/>
      <c r="I78" s="258"/>
      <c r="J78" s="258"/>
      <c r="K78" s="258"/>
      <c r="L78" s="258"/>
      <c r="M78" s="258"/>
      <c r="N78" s="258"/>
      <c r="O78" s="258"/>
      <c r="P78" s="258"/>
    </row>
    <row r="79" spans="2:16" s="154" customFormat="1" ht="30" customHeight="1" x14ac:dyDescent="0.4">
      <c r="B79" s="264"/>
      <c r="C79" s="222" t="s">
        <v>201</v>
      </c>
      <c r="D79" s="134"/>
      <c r="E79" s="141"/>
      <c r="F79" s="149"/>
      <c r="G79" s="225"/>
      <c r="H79" s="225"/>
      <c r="I79" s="225"/>
      <c r="J79" s="225"/>
      <c r="K79" s="225"/>
      <c r="L79" s="225"/>
      <c r="M79" s="225"/>
      <c r="N79" s="225"/>
      <c r="O79" s="225"/>
      <c r="P79" s="225"/>
    </row>
    <row r="80" spans="2:16" s="154" customFormat="1" ht="30" customHeight="1" x14ac:dyDescent="0.4">
      <c r="B80" s="265"/>
      <c r="C80" s="222" t="s">
        <v>200</v>
      </c>
      <c r="D80" s="233"/>
      <c r="E80" s="141"/>
      <c r="F80" s="149"/>
      <c r="G80" s="225"/>
      <c r="H80" s="225"/>
      <c r="I80" s="225"/>
      <c r="J80" s="225"/>
      <c r="K80" s="225"/>
      <c r="L80" s="225"/>
      <c r="M80" s="225"/>
      <c r="N80" s="225"/>
      <c r="O80" s="225"/>
      <c r="P80" s="225"/>
    </row>
    <row r="81" spans="2:16" ht="25.15" customHeight="1" x14ac:dyDescent="0.4">
      <c r="B81" s="263" t="s">
        <v>113</v>
      </c>
      <c r="C81" s="221" t="s">
        <v>182</v>
      </c>
      <c r="D81" s="54"/>
      <c r="E81" s="58"/>
      <c r="F81" s="58"/>
      <c r="G81" s="8"/>
      <c r="H81" s="8"/>
      <c r="I81" s="8"/>
      <c r="J81" s="8"/>
      <c r="K81" s="8"/>
    </row>
    <row r="82" spans="2:16" ht="25.15" customHeight="1" x14ac:dyDescent="0.4">
      <c r="B82" s="264"/>
      <c r="C82" s="214" t="s">
        <v>183</v>
      </c>
      <c r="D82" s="55"/>
      <c r="E82" s="57"/>
      <c r="F82" s="57"/>
      <c r="G82" s="8"/>
      <c r="H82" s="8"/>
      <c r="I82" s="8"/>
      <c r="J82" s="8"/>
      <c r="K82" s="8"/>
    </row>
    <row r="83" spans="2:16" ht="25.15" customHeight="1" x14ac:dyDescent="0.4">
      <c r="B83" s="264"/>
      <c r="C83" s="49" t="s">
        <v>61</v>
      </c>
      <c r="D83" s="94"/>
      <c r="E83" s="59"/>
      <c r="F83" s="59"/>
      <c r="G83" s="8"/>
      <c r="H83" s="8"/>
      <c r="I83" s="8"/>
      <c r="J83" s="8"/>
      <c r="K83" s="8"/>
    </row>
    <row r="84" spans="2:16" ht="30" customHeight="1" x14ac:dyDescent="0.4">
      <c r="B84" s="264"/>
      <c r="C84" s="222" t="s">
        <v>195</v>
      </c>
      <c r="D84" s="134"/>
      <c r="E84" s="61"/>
      <c r="F84" s="136"/>
      <c r="G84" s="258"/>
      <c r="H84" s="258"/>
      <c r="I84" s="258"/>
      <c r="J84" s="258"/>
      <c r="K84" s="258"/>
      <c r="L84" s="258"/>
      <c r="M84" s="258"/>
      <c r="N84" s="258"/>
      <c r="O84" s="258"/>
      <c r="P84" s="258"/>
    </row>
    <row r="85" spans="2:16" s="154" customFormat="1" ht="30" customHeight="1" x14ac:dyDescent="0.4">
      <c r="B85" s="264"/>
      <c r="C85" s="222" t="s">
        <v>201</v>
      </c>
      <c r="D85" s="134"/>
      <c r="E85" s="141"/>
      <c r="F85" s="149"/>
      <c r="G85" s="225"/>
      <c r="H85" s="225"/>
      <c r="I85" s="225"/>
      <c r="J85" s="225"/>
      <c r="K85" s="225"/>
      <c r="L85" s="225"/>
      <c r="M85" s="225"/>
      <c r="N85" s="225"/>
      <c r="O85" s="225"/>
      <c r="P85" s="225"/>
    </row>
    <row r="86" spans="2:16" s="154" customFormat="1" ht="30" customHeight="1" x14ac:dyDescent="0.4">
      <c r="B86" s="265"/>
      <c r="C86" s="222" t="s">
        <v>200</v>
      </c>
      <c r="D86" s="233"/>
      <c r="E86" s="141"/>
      <c r="F86" s="149"/>
      <c r="G86" s="225"/>
      <c r="H86" s="225"/>
      <c r="I86" s="225"/>
      <c r="J86" s="225"/>
      <c r="K86" s="225"/>
      <c r="L86" s="225"/>
      <c r="M86" s="225"/>
      <c r="N86" s="225"/>
      <c r="O86" s="225"/>
      <c r="P86" s="225"/>
    </row>
    <row r="87" spans="2:16" ht="25.15" customHeight="1" x14ac:dyDescent="0.4">
      <c r="B87" s="263" t="s">
        <v>114</v>
      </c>
      <c r="C87" s="214" t="s">
        <v>182</v>
      </c>
      <c r="D87" s="54"/>
      <c r="E87" s="58"/>
      <c r="F87" s="58"/>
      <c r="G87" s="8"/>
      <c r="H87" s="8"/>
      <c r="I87" s="8"/>
      <c r="J87" s="8"/>
      <c r="K87" s="8"/>
    </row>
    <row r="88" spans="2:16" ht="25.15" customHeight="1" x14ac:dyDescent="0.4">
      <c r="B88" s="264"/>
      <c r="C88" s="214" t="s">
        <v>183</v>
      </c>
      <c r="D88" s="55"/>
      <c r="E88" s="57"/>
      <c r="F88" s="57"/>
      <c r="G88" s="8"/>
      <c r="H88" s="8"/>
      <c r="I88" s="8"/>
      <c r="J88" s="8"/>
      <c r="K88" s="8"/>
    </row>
    <row r="89" spans="2:16" ht="25.15" customHeight="1" x14ac:dyDescent="0.4">
      <c r="B89" s="264"/>
      <c r="C89" s="49" t="s">
        <v>61</v>
      </c>
      <c r="D89" s="94"/>
      <c r="E89" s="59"/>
      <c r="F89" s="59"/>
      <c r="G89" s="8"/>
      <c r="H89" s="8"/>
      <c r="I89" s="8"/>
      <c r="J89" s="8"/>
      <c r="K89" s="8"/>
    </row>
    <row r="90" spans="2:16" ht="30" customHeight="1" x14ac:dyDescent="0.4">
      <c r="B90" s="264"/>
      <c r="C90" s="148" t="s">
        <v>195</v>
      </c>
      <c r="D90" s="134"/>
      <c r="E90" s="61"/>
      <c r="F90" s="136"/>
      <c r="G90" s="258"/>
      <c r="H90" s="258"/>
      <c r="I90" s="258"/>
      <c r="J90" s="258"/>
      <c r="K90" s="258"/>
      <c r="L90" s="258"/>
      <c r="M90" s="258"/>
      <c r="N90" s="258"/>
      <c r="O90" s="258"/>
      <c r="P90" s="258"/>
    </row>
    <row r="91" spans="2:16" s="154" customFormat="1" ht="30" customHeight="1" x14ac:dyDescent="0.4">
      <c r="B91" s="264"/>
      <c r="C91" s="222" t="s">
        <v>201</v>
      </c>
      <c r="D91" s="229"/>
      <c r="E91" s="141"/>
      <c r="F91" s="149"/>
      <c r="G91" s="225"/>
      <c r="H91" s="225"/>
      <c r="I91" s="225"/>
      <c r="J91" s="225"/>
      <c r="K91" s="225"/>
      <c r="L91" s="225"/>
      <c r="M91" s="225"/>
      <c r="N91" s="225"/>
      <c r="O91" s="225"/>
      <c r="P91" s="225"/>
    </row>
    <row r="92" spans="2:16" s="154" customFormat="1" ht="30" customHeight="1" thickBot="1" x14ac:dyDescent="0.45">
      <c r="B92" s="267"/>
      <c r="C92" s="230" t="s">
        <v>200</v>
      </c>
      <c r="D92" s="232"/>
      <c r="E92" s="141"/>
      <c r="F92" s="149"/>
      <c r="G92" s="225"/>
      <c r="H92" s="225"/>
      <c r="I92" s="225"/>
      <c r="J92" s="225"/>
      <c r="K92" s="225"/>
      <c r="L92" s="225"/>
      <c r="M92" s="225"/>
      <c r="N92" s="225"/>
      <c r="O92" s="225"/>
      <c r="P92" s="225"/>
    </row>
    <row r="93" spans="2:16" x14ac:dyDescent="0.4">
      <c r="B93" s="125"/>
      <c r="C93" s="125"/>
      <c r="D93" s="123"/>
    </row>
    <row r="94" spans="2:16" ht="18" customHeight="1" x14ac:dyDescent="0.4">
      <c r="B94" s="266" t="s">
        <v>125</v>
      </c>
      <c r="C94" s="125" t="s">
        <v>116</v>
      </c>
      <c r="D94" s="125"/>
    </row>
    <row r="95" spans="2:16" x14ac:dyDescent="0.4">
      <c r="B95" s="266"/>
      <c r="C95" s="125" t="s">
        <v>117</v>
      </c>
      <c r="D95" s="125"/>
    </row>
    <row r="96" spans="2:16" x14ac:dyDescent="0.4">
      <c r="B96" s="266"/>
      <c r="C96" s="125" t="s">
        <v>118</v>
      </c>
      <c r="D96" s="125"/>
    </row>
    <row r="97" spans="2:4" x14ac:dyDescent="0.4">
      <c r="B97" s="266"/>
      <c r="C97" s="125" t="s">
        <v>119</v>
      </c>
      <c r="D97" s="125"/>
    </row>
    <row r="98" spans="2:4" x14ac:dyDescent="0.4">
      <c r="B98" s="125"/>
      <c r="C98" s="125" t="s">
        <v>120</v>
      </c>
      <c r="D98" s="125"/>
    </row>
    <row r="99" spans="2:4" x14ac:dyDescent="0.4">
      <c r="B99" s="125"/>
      <c r="C99" s="125" t="s">
        <v>121</v>
      </c>
      <c r="D99" s="125"/>
    </row>
    <row r="100" spans="2:4" x14ac:dyDescent="0.4">
      <c r="B100" s="125"/>
      <c r="C100" s="125" t="s">
        <v>127</v>
      </c>
      <c r="D100" s="125"/>
    </row>
    <row r="101" spans="2:4" x14ac:dyDescent="0.4">
      <c r="B101" s="125"/>
      <c r="C101" s="125" t="s">
        <v>128</v>
      </c>
      <c r="D101" s="125"/>
    </row>
    <row r="102" spans="2:4" x14ac:dyDescent="0.4">
      <c r="B102" s="125"/>
      <c r="C102" s="125" t="s">
        <v>122</v>
      </c>
      <c r="D102" s="125"/>
    </row>
    <row r="103" spans="2:4" x14ac:dyDescent="0.4">
      <c r="B103" s="266" t="s">
        <v>44</v>
      </c>
      <c r="C103" s="125" t="s">
        <v>115</v>
      </c>
      <c r="D103" s="125"/>
    </row>
    <row r="104" spans="2:4" x14ac:dyDescent="0.4">
      <c r="B104" s="266"/>
      <c r="C104" s="125" t="s">
        <v>123</v>
      </c>
      <c r="D104" s="125"/>
    </row>
    <row r="105" spans="2:4" x14ac:dyDescent="0.4">
      <c r="B105" s="266"/>
      <c r="C105" s="125" t="s">
        <v>124</v>
      </c>
      <c r="D105" s="125"/>
    </row>
    <row r="106" spans="2:4" x14ac:dyDescent="0.4">
      <c r="B106" s="266"/>
      <c r="C106" s="125"/>
      <c r="D106" s="125"/>
    </row>
  </sheetData>
  <dataConsolidate/>
  <mergeCells count="41">
    <mergeCell ref="G17:N17"/>
    <mergeCell ref="G18:N18"/>
    <mergeCell ref="B14:C14"/>
    <mergeCell ref="B18:C18"/>
    <mergeCell ref="B19:C19"/>
    <mergeCell ref="B11:B13"/>
    <mergeCell ref="B15:B17"/>
    <mergeCell ref="B26:C26"/>
    <mergeCell ref="B20:B22"/>
    <mergeCell ref="B23:B24"/>
    <mergeCell ref="B25:C25"/>
    <mergeCell ref="G34:W34"/>
    <mergeCell ref="G36:P36"/>
    <mergeCell ref="G27:P27"/>
    <mergeCell ref="F59:G59"/>
    <mergeCell ref="G48:P48"/>
    <mergeCell ref="B27:B38"/>
    <mergeCell ref="B39:B50"/>
    <mergeCell ref="B51:B62"/>
    <mergeCell ref="B63:B68"/>
    <mergeCell ref="B103:B106"/>
    <mergeCell ref="B94:B97"/>
    <mergeCell ref="B69:B74"/>
    <mergeCell ref="B75:B80"/>
    <mergeCell ref="B87:B92"/>
    <mergeCell ref="B81:B86"/>
    <mergeCell ref="G84:P84"/>
    <mergeCell ref="G90:P90"/>
    <mergeCell ref="G72:P72"/>
    <mergeCell ref="G78:P78"/>
    <mergeCell ref="F35:G35"/>
    <mergeCell ref="F47:G47"/>
    <mergeCell ref="G60:P60"/>
    <mergeCell ref="G57:P57"/>
    <mergeCell ref="G58:P58"/>
    <mergeCell ref="G46:W46"/>
    <mergeCell ref="B1:D1"/>
    <mergeCell ref="B7:C7"/>
    <mergeCell ref="B8:C8"/>
    <mergeCell ref="B9:C9"/>
    <mergeCell ref="B10:C10"/>
  </mergeCells>
  <phoneticPr fontId="24"/>
  <conditionalFormatting sqref="D21">
    <cfRule type="expression" dxfId="68" priority="68">
      <formula>$D$20="金融機関への提出"</formula>
    </cfRule>
  </conditionalFormatting>
  <conditionalFormatting sqref="D22">
    <cfRule type="expression" dxfId="67" priority="65">
      <formula>$D$20="その他"</formula>
    </cfRule>
  </conditionalFormatting>
  <conditionalFormatting sqref="C22">
    <cfRule type="expression" dxfId="66" priority="61">
      <formula>$D$20="その他"</formula>
    </cfRule>
  </conditionalFormatting>
  <conditionalFormatting sqref="C21">
    <cfRule type="expression" dxfId="65" priority="60">
      <formula>$D$20="金融機関への提出"</formula>
    </cfRule>
  </conditionalFormatting>
  <conditionalFormatting sqref="C24">
    <cfRule type="expression" dxfId="64" priority="57">
      <formula>$C$23="○"</formula>
    </cfRule>
    <cfRule type="expression" dxfId="63" priority="58">
      <formula>$C$23="○"</formula>
    </cfRule>
  </conditionalFormatting>
  <conditionalFormatting sqref="B15:D17">
    <cfRule type="expression" dxfId="62" priority="56">
      <formula>$D$14="代表者本人による申請"</formula>
    </cfRule>
  </conditionalFormatting>
  <conditionalFormatting sqref="C23">
    <cfRule type="expression" dxfId="61" priority="55">
      <formula>$C$24="○"</formula>
    </cfRule>
  </conditionalFormatting>
  <conditionalFormatting sqref="C31:D31">
    <cfRule type="expression" dxfId="60" priority="54">
      <formula>$D$30="日本"</formula>
    </cfRule>
  </conditionalFormatting>
  <conditionalFormatting sqref="C55">
    <cfRule type="expression" dxfId="59" priority="52">
      <formula>$D$54="日本"</formula>
    </cfRule>
  </conditionalFormatting>
  <conditionalFormatting sqref="D39 D41 D47:D48">
    <cfRule type="expression" dxfId="58" priority="41">
      <formula>$F$35&gt;50</formula>
    </cfRule>
    <cfRule type="expression" dxfId="57" priority="42">
      <formula>$C$23="○"</formula>
    </cfRule>
  </conditionalFormatting>
  <conditionalFormatting sqref="D40 C42:D46">
    <cfRule type="expression" dxfId="56" priority="39">
      <formula>$F$35&gt;50</formula>
    </cfRule>
    <cfRule type="expression" dxfId="55" priority="40">
      <formula>$C$23="○"</formula>
    </cfRule>
  </conditionalFormatting>
  <conditionalFormatting sqref="C40">
    <cfRule type="expression" dxfId="54" priority="37">
      <formula>$F$35&gt;50</formula>
    </cfRule>
    <cfRule type="expression" dxfId="53" priority="38">
      <formula>$C$23="○"</formula>
    </cfRule>
  </conditionalFormatting>
  <conditionalFormatting sqref="D51 D53 D59:D60">
    <cfRule type="expression" dxfId="52" priority="25">
      <formula>$D$25="2人"</formula>
    </cfRule>
    <cfRule type="expression" dxfId="51" priority="34">
      <formula>$F$35+$F$47&gt;75</formula>
    </cfRule>
    <cfRule type="expression" dxfId="50" priority="35">
      <formula>$F$35&gt;50</formula>
    </cfRule>
    <cfRule type="expression" dxfId="49" priority="36">
      <formula>$C$23="○"</formula>
    </cfRule>
  </conditionalFormatting>
  <conditionalFormatting sqref="C52:D52 C54:D58">
    <cfRule type="expression" dxfId="48" priority="24">
      <formula>$D$25="2人"</formula>
    </cfRule>
    <cfRule type="expression" dxfId="47" priority="31">
      <formula>$F$35+$F$47&gt;75</formula>
    </cfRule>
    <cfRule type="expression" dxfId="46" priority="32">
      <formula>$F$35&gt;50</formula>
    </cfRule>
    <cfRule type="expression" dxfId="45" priority="33">
      <formula>$C$23="○"</formula>
    </cfRule>
  </conditionalFormatting>
  <conditionalFormatting sqref="B25:D25">
    <cfRule type="expression" dxfId="44" priority="29">
      <formula>$C$23="○"</formula>
    </cfRule>
  </conditionalFormatting>
  <conditionalFormatting sqref="D39 D41 D47:D48 D53 D59:D60 D51">
    <cfRule type="expression" dxfId="43" priority="28">
      <formula>$D$25="1人"</formula>
    </cfRule>
  </conditionalFormatting>
  <conditionalFormatting sqref="C40:D40 C43:D46 C52:D52 C54:D58">
    <cfRule type="expression" dxfId="42" priority="27">
      <formula>$D$25="1人"</formula>
    </cfRule>
  </conditionalFormatting>
  <conditionalFormatting sqref="C42:D42">
    <cfRule type="expression" dxfId="41" priority="26">
      <formula>$D$25="1人"</formula>
    </cfRule>
  </conditionalFormatting>
  <conditionalFormatting sqref="C43:D43">
    <cfRule type="expression" dxfId="40" priority="23">
      <formula>$D$42="日本"</formula>
    </cfRule>
  </conditionalFormatting>
  <conditionalFormatting sqref="D55">
    <cfRule type="expression" dxfId="39" priority="22">
      <formula>$D$54="日本"</formula>
    </cfRule>
  </conditionalFormatting>
  <conditionalFormatting sqref="C38:D38">
    <cfRule type="expression" dxfId="38" priority="21">
      <formula>$D$37="不発行"</formula>
    </cfRule>
  </conditionalFormatting>
  <conditionalFormatting sqref="C50:D50">
    <cfRule type="expression" dxfId="37" priority="17">
      <formula>$D$49="不発行"</formula>
    </cfRule>
  </conditionalFormatting>
  <conditionalFormatting sqref="D49:D50">
    <cfRule type="expression" dxfId="36" priority="18">
      <formula>$C$23="○"</formula>
    </cfRule>
    <cfRule type="expression" dxfId="35" priority="19">
      <formula>$F$35&gt;50</formula>
    </cfRule>
    <cfRule type="expression" dxfId="34" priority="20">
      <formula>$D$25="1人"</formula>
    </cfRule>
  </conditionalFormatting>
  <conditionalFormatting sqref="C62:D62">
    <cfRule type="expression" dxfId="33" priority="11">
      <formula>$D$61="不発行"</formula>
    </cfRule>
  </conditionalFormatting>
  <conditionalFormatting sqref="D61:D62">
    <cfRule type="expression" dxfId="32" priority="12">
      <formula>$D$25="2人"</formula>
    </cfRule>
    <cfRule type="expression" dxfId="31" priority="13">
      <formula>$F$35+$F$47&gt;75</formula>
    </cfRule>
    <cfRule type="expression" dxfId="30" priority="14">
      <formula>$C$23="○"</formula>
    </cfRule>
    <cfRule type="expression" dxfId="29" priority="15">
      <formula>$F$35&gt;50</formula>
    </cfRule>
    <cfRule type="expression" dxfId="28" priority="16">
      <formula>$D$25="1人"</formula>
    </cfRule>
  </conditionalFormatting>
  <conditionalFormatting sqref="C68:D68">
    <cfRule type="expression" dxfId="27" priority="5">
      <formula>$D$67="不発行"</formula>
    </cfRule>
  </conditionalFormatting>
  <conditionalFormatting sqref="C74:D74">
    <cfRule type="expression" dxfId="26" priority="4">
      <formula>$D$73="不発行"</formula>
    </cfRule>
  </conditionalFormatting>
  <conditionalFormatting sqref="C80:D80">
    <cfRule type="expression" dxfId="25" priority="3">
      <formula>$D$79="不発行"</formula>
    </cfRule>
  </conditionalFormatting>
  <conditionalFormatting sqref="C86:D86">
    <cfRule type="expression" dxfId="24" priority="2">
      <formula>$D$85="不発行"</formula>
    </cfRule>
  </conditionalFormatting>
  <conditionalFormatting sqref="C92:D92">
    <cfRule type="expression" dxfId="23" priority="1">
      <formula>$D$91="不発行"</formula>
    </cfRule>
  </conditionalFormatting>
  <dataValidations count="9">
    <dataValidation type="list" allowBlank="1" showInputMessage="1" showErrorMessage="1" sqref="D34 D58 D46">
      <formula1>$C$94:$C$102</formula1>
    </dataValidation>
    <dataValidation type="list" allowBlank="1" showInputMessage="1" showErrorMessage="1" sqref="D33 D57 D45">
      <formula1>$C$103:$C$105</formula1>
    </dataValidation>
    <dataValidation type="list" allowBlank="1" showInputMessage="1" showErrorMessage="1" sqref="D14">
      <formula1>"代表者本人による申請,委任を受けた代理人による申請"</formula1>
    </dataValidation>
    <dataValidation type="list" allowBlank="1" showInputMessage="1" showErrorMessage="1" sqref="D19">
      <formula1>"窓口で受取,郵送"</formula1>
    </dataValidation>
    <dataValidation type="list" allowBlank="1" showInputMessage="1" showErrorMessage="1" sqref="D20">
      <formula1>"金融機関への提出,その他（住所非表示申出）,その他"</formula1>
    </dataValidation>
    <dataValidation type="list" allowBlank="1" showInputMessage="1" showErrorMessage="1" sqref="C23:C24">
      <formula1>$O$1:$O$2</formula1>
    </dataValidation>
    <dataValidation type="list" allowBlank="1" showInputMessage="1" showErrorMessage="1" sqref="D30 D42 D54">
      <formula1>"日本,その他"</formula1>
    </dataValidation>
    <dataValidation type="list" allowBlank="1" showInputMessage="1" showErrorMessage="1" sqref="D25">
      <formula1>"1人,2人,3人"</formula1>
    </dataValidation>
    <dataValidation type="list" allowBlank="1" showInputMessage="1" showErrorMessage="1" sqref="D37 D49 D61 D67 D73 D79 D85 D91">
      <formula1>"発行,不発行"</formula1>
    </dataValidation>
  </dataValidations>
  <pageMargins left="0.70866141732283472"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Normal="100" zoomScaleSheetLayoutView="100" workbookViewId="0">
      <selection activeCell="C1" sqref="C1:L1"/>
    </sheetView>
  </sheetViews>
  <sheetFormatPr defaultColWidth="8.75" defaultRowHeight="13.5" x14ac:dyDescent="0.4"/>
  <cols>
    <col min="1" max="1" width="2.625" style="20" customWidth="1"/>
    <col min="2" max="2" width="0.875" style="20" customWidth="1"/>
    <col min="3" max="3" width="7.625" style="20" customWidth="1"/>
    <col min="4" max="4" width="7.75" style="20" customWidth="1"/>
    <col min="5" max="5" width="0.875" style="20" customWidth="1"/>
    <col min="6" max="7" width="9" style="20" customWidth="1"/>
    <col min="8" max="9" width="4.625" style="20" customWidth="1"/>
    <col min="10" max="10" width="10.625" style="20" customWidth="1"/>
    <col min="11" max="11" width="5.625" style="20" customWidth="1"/>
    <col min="12" max="12" width="14.375" style="20" customWidth="1"/>
    <col min="13" max="16384" width="8.75" style="20"/>
  </cols>
  <sheetData>
    <row r="1" spans="2:17" ht="17.25" x14ac:dyDescent="0.4">
      <c r="C1" s="331" t="s">
        <v>207</v>
      </c>
      <c r="D1" s="331"/>
      <c r="E1" s="331"/>
      <c r="F1" s="332"/>
      <c r="G1" s="332"/>
      <c r="H1" s="332"/>
      <c r="I1" s="332"/>
      <c r="J1" s="332"/>
      <c r="K1" s="332"/>
      <c r="L1" s="332"/>
    </row>
    <row r="2" spans="2:17" ht="14.25" x14ac:dyDescent="0.4">
      <c r="C2" s="21"/>
      <c r="D2" s="21"/>
      <c r="E2" s="21"/>
    </row>
    <row r="3" spans="2:17" ht="14.25" thickBot="1" x14ac:dyDescent="0.45">
      <c r="C3" s="333" t="s">
        <v>63</v>
      </c>
      <c r="D3" s="334"/>
      <c r="E3" s="334"/>
      <c r="F3" s="335"/>
      <c r="G3" s="335"/>
      <c r="H3" s="335"/>
      <c r="I3" s="335"/>
      <c r="J3" s="335"/>
      <c r="K3" s="335"/>
      <c r="L3" s="335"/>
    </row>
    <row r="4" spans="2:17" ht="35.1" customHeight="1" thickBot="1" x14ac:dyDescent="0.45">
      <c r="B4" s="68"/>
      <c r="C4" s="342" t="s">
        <v>0</v>
      </c>
      <c r="D4" s="343"/>
      <c r="E4" s="69"/>
      <c r="F4" s="340" t="str">
        <f>IF(入力シート!$D$7="","",入力シート!$D$7)</f>
        <v/>
      </c>
      <c r="G4" s="341"/>
      <c r="H4" s="341"/>
      <c r="I4" s="349" t="s">
        <v>64</v>
      </c>
      <c r="J4" s="350"/>
      <c r="K4" s="347" t="s">
        <v>55</v>
      </c>
      <c r="L4" s="348"/>
    </row>
    <row r="5" spans="2:17" ht="35.1" customHeight="1" x14ac:dyDescent="0.4">
      <c r="B5" s="70"/>
      <c r="C5" s="344" t="s">
        <v>1</v>
      </c>
      <c r="D5" s="291"/>
      <c r="E5" s="71"/>
      <c r="F5" s="336" t="str">
        <f>IF(入力シート!$D$10="","",入力シート!$D$10)</f>
        <v/>
      </c>
      <c r="G5" s="336"/>
      <c r="H5" s="336"/>
      <c r="I5" s="336"/>
      <c r="J5" s="336"/>
      <c r="K5" s="336"/>
      <c r="L5" s="337"/>
    </row>
    <row r="6" spans="2:17" ht="35.1" customHeight="1" x14ac:dyDescent="0.4">
      <c r="B6" s="72"/>
      <c r="C6" s="345" t="s">
        <v>2</v>
      </c>
      <c r="D6" s="346"/>
      <c r="E6" s="73"/>
      <c r="F6" s="338" t="str">
        <f>IF(入力シート!$D$8="","",入力シート!$D$8)</f>
        <v/>
      </c>
      <c r="G6" s="338"/>
      <c r="H6" s="338"/>
      <c r="I6" s="338"/>
      <c r="J6" s="338"/>
      <c r="K6" s="338"/>
      <c r="L6" s="339"/>
    </row>
    <row r="7" spans="2:17" ht="35.1" customHeight="1" x14ac:dyDescent="0.4">
      <c r="B7" s="72"/>
      <c r="C7" s="345" t="s">
        <v>3</v>
      </c>
      <c r="D7" s="346"/>
      <c r="E7" s="73"/>
      <c r="F7" s="338" t="str">
        <f>IF(入力シート!$D$9="","",入力シート!$D$9)</f>
        <v/>
      </c>
      <c r="G7" s="338"/>
      <c r="H7" s="338"/>
      <c r="I7" s="338"/>
      <c r="J7" s="338"/>
      <c r="K7" s="338"/>
      <c r="L7" s="339"/>
    </row>
    <row r="8" spans="2:17" ht="20.100000000000001" customHeight="1" x14ac:dyDescent="0.4">
      <c r="B8" s="22"/>
      <c r="C8" s="302" t="s">
        <v>4</v>
      </c>
      <c r="D8" s="290"/>
      <c r="E8" s="17"/>
      <c r="F8" s="18" t="s">
        <v>5</v>
      </c>
      <c r="G8" s="292" t="str">
        <f>IF(入力シート!$D$11="","",入力シート!$D$11)</f>
        <v/>
      </c>
      <c r="H8" s="292"/>
      <c r="I8" s="292"/>
      <c r="J8" s="292"/>
      <c r="K8" s="292"/>
      <c r="L8" s="293"/>
    </row>
    <row r="9" spans="2:17" ht="20.100000000000001" customHeight="1" x14ac:dyDescent="0.4">
      <c r="B9" s="22"/>
      <c r="C9" s="302"/>
      <c r="D9" s="290"/>
      <c r="E9" s="17"/>
      <c r="F9" s="18" t="s">
        <v>6</v>
      </c>
      <c r="G9" s="310" t="str">
        <f>入力シート!$B$11</f>
        <v>代表取締役</v>
      </c>
      <c r="H9" s="310"/>
      <c r="I9" s="310"/>
      <c r="J9" s="310"/>
      <c r="K9" s="310"/>
      <c r="L9" s="311"/>
    </row>
    <row r="10" spans="2:17" ht="20.100000000000001" customHeight="1" x14ac:dyDescent="0.4">
      <c r="B10" s="22"/>
      <c r="C10" s="302"/>
      <c r="D10" s="290"/>
      <c r="E10" s="17"/>
      <c r="F10" s="18" t="s">
        <v>7</v>
      </c>
      <c r="G10" s="310" t="str">
        <f>IF(入力シート!$D$12="","",入力シート!$D$12)</f>
        <v/>
      </c>
      <c r="H10" s="310"/>
      <c r="I10" s="310"/>
      <c r="J10" s="310"/>
      <c r="K10" s="182" t="s">
        <v>126</v>
      </c>
      <c r="L10" s="138"/>
      <c r="Q10" s="137"/>
    </row>
    <row r="11" spans="2:17" ht="20.100000000000001" customHeight="1" x14ac:dyDescent="0.4">
      <c r="B11" s="22"/>
      <c r="C11" s="302"/>
      <c r="D11" s="290"/>
      <c r="E11" s="17"/>
      <c r="F11" s="18" t="s">
        <v>47</v>
      </c>
      <c r="G11" s="312" t="str">
        <f>IF(入力シート!$D$13="","",入力シート!$D$13)</f>
        <v/>
      </c>
      <c r="H11" s="312"/>
      <c r="I11" s="312"/>
      <c r="J11" s="312"/>
      <c r="K11" s="129" t="s">
        <v>147</v>
      </c>
      <c r="L11" s="130"/>
    </row>
    <row r="12" spans="2:17" ht="20.100000000000001" customHeight="1" x14ac:dyDescent="0.4">
      <c r="B12" s="74"/>
      <c r="C12" s="288" t="s">
        <v>8</v>
      </c>
      <c r="D12" s="289"/>
      <c r="E12" s="75"/>
      <c r="F12" s="76" t="s">
        <v>5</v>
      </c>
      <c r="G12" s="292" t="str">
        <f>IF(入力シート!$D$15="","",入力シート!$D$15)</f>
        <v/>
      </c>
      <c r="H12" s="292"/>
      <c r="I12" s="292"/>
      <c r="J12" s="292"/>
      <c r="K12" s="292"/>
      <c r="L12" s="293"/>
    </row>
    <row r="13" spans="2:17" ht="20.100000000000001" customHeight="1" x14ac:dyDescent="0.4">
      <c r="B13" s="22"/>
      <c r="C13" s="290"/>
      <c r="D13" s="290"/>
      <c r="E13" s="19"/>
      <c r="F13" s="18" t="s">
        <v>7</v>
      </c>
      <c r="G13" s="300" t="str">
        <f>IF(入力シート!$D$16="","",入力シート!$D$16)</f>
        <v/>
      </c>
      <c r="H13" s="300"/>
      <c r="I13" s="300"/>
      <c r="J13" s="300"/>
      <c r="K13" s="300"/>
      <c r="L13" s="301"/>
    </row>
    <row r="14" spans="2:17" ht="20.100000000000001" customHeight="1" x14ac:dyDescent="0.4">
      <c r="B14" s="70"/>
      <c r="C14" s="291"/>
      <c r="D14" s="291"/>
      <c r="E14" s="71"/>
      <c r="F14" s="77" t="s">
        <v>47</v>
      </c>
      <c r="G14" s="312" t="str">
        <f>IF(入力シート!$D$17="","",入力シート!$D$17)</f>
        <v/>
      </c>
      <c r="H14" s="312"/>
      <c r="I14" s="312"/>
      <c r="J14" s="312"/>
      <c r="K14" s="312"/>
      <c r="L14" s="313"/>
    </row>
    <row r="15" spans="2:17" ht="18.75" x14ac:dyDescent="0.4">
      <c r="B15" s="22"/>
      <c r="C15" s="302" t="s">
        <v>67</v>
      </c>
      <c r="D15" s="290"/>
      <c r="E15" s="17"/>
      <c r="F15" s="157">
        <f>入力シート!D18</f>
        <v>0</v>
      </c>
      <c r="G15" s="158" t="s">
        <v>154</v>
      </c>
      <c r="H15" s="303" t="str">
        <f>IF(入力シート!D19="窓口で受取","（　■窓口で受取　　□郵送　）","（　□窓口で受取　　■郵送　）")</f>
        <v>（　□窓口で受取　　■郵送　）</v>
      </c>
      <c r="I15" s="303"/>
      <c r="J15" s="303"/>
      <c r="K15" s="303"/>
      <c r="L15" s="304"/>
    </row>
    <row r="16" spans="2:17" ht="21" customHeight="1" x14ac:dyDescent="0.4">
      <c r="B16" s="22"/>
      <c r="C16" s="302"/>
      <c r="D16" s="290"/>
      <c r="E16" s="17"/>
      <c r="F16" s="316" t="s">
        <v>106</v>
      </c>
      <c r="G16" s="316"/>
      <c r="H16" s="316"/>
      <c r="I16" s="316"/>
      <c r="J16" s="316"/>
      <c r="K16" s="316"/>
      <c r="L16" s="317"/>
    </row>
    <row r="17" spans="2:12" ht="20.100000000000001" customHeight="1" x14ac:dyDescent="0.4">
      <c r="B17" s="22"/>
      <c r="C17" s="302"/>
      <c r="D17" s="290"/>
      <c r="E17" s="17"/>
      <c r="F17" s="322" t="s">
        <v>105</v>
      </c>
      <c r="G17" s="323"/>
      <c r="H17" s="323"/>
      <c r="I17" s="323"/>
      <c r="J17" s="323"/>
      <c r="K17" s="323"/>
      <c r="L17" s="324"/>
    </row>
    <row r="18" spans="2:12" ht="54.6" customHeight="1" x14ac:dyDescent="0.4">
      <c r="B18" s="22"/>
      <c r="C18" s="302"/>
      <c r="D18" s="290"/>
      <c r="E18" s="17"/>
      <c r="F18" s="322"/>
      <c r="G18" s="323"/>
      <c r="H18" s="323"/>
      <c r="I18" s="323"/>
      <c r="J18" s="323"/>
      <c r="K18" s="323"/>
      <c r="L18" s="324"/>
    </row>
    <row r="19" spans="2:12" ht="30" customHeight="1" x14ac:dyDescent="0.4">
      <c r="B19" s="22"/>
      <c r="C19" s="302"/>
      <c r="D19" s="290"/>
      <c r="E19" s="17"/>
      <c r="F19" s="325"/>
      <c r="G19" s="326"/>
      <c r="H19" s="326"/>
      <c r="I19" s="326"/>
      <c r="J19" s="326"/>
      <c r="K19" s="326"/>
      <c r="L19" s="327"/>
    </row>
    <row r="20" spans="2:12" ht="24.75" customHeight="1" x14ac:dyDescent="0.15">
      <c r="B20" s="74"/>
      <c r="C20" s="305" t="s">
        <v>9</v>
      </c>
      <c r="D20" s="305"/>
      <c r="E20" s="160"/>
      <c r="F20" s="309" t="str">
        <f>IF(入力シート!D20="金融機関への提出","■金融機関への提出","□金融機関への提出")</f>
        <v>□金融機関への提出</v>
      </c>
      <c r="G20" s="307"/>
      <c r="H20" s="307"/>
      <c r="I20" s="165" t="str">
        <f>IF(入力シート!D20&lt;&gt;"金融機関への提出","■","□")</f>
        <v>■</v>
      </c>
      <c r="J20" s="307" t="str">
        <f>IF(入力シート!D20="その他（住所非表示申出）","その他（住所非表示申出）","その他")</f>
        <v>その他</v>
      </c>
      <c r="K20" s="307"/>
      <c r="L20" s="308"/>
    </row>
    <row r="21" spans="2:12" s="155" customFormat="1" ht="24.75" customHeight="1" x14ac:dyDescent="0.4">
      <c r="B21" s="70"/>
      <c r="C21" s="306"/>
      <c r="D21" s="306"/>
      <c r="E21" s="159"/>
      <c r="F21" s="328" t="str">
        <f>IF(入力シート!D21="","0",入力シート!D21)</f>
        <v>0</v>
      </c>
      <c r="G21" s="329"/>
      <c r="H21" s="329"/>
      <c r="I21" s="329">
        <f>入力シート!D22</f>
        <v>0</v>
      </c>
      <c r="J21" s="329"/>
      <c r="K21" s="329"/>
      <c r="L21" s="330"/>
    </row>
    <row r="22" spans="2:12" ht="18" customHeight="1" x14ac:dyDescent="0.4">
      <c r="B22" s="24"/>
      <c r="C22" s="318" t="s">
        <v>94</v>
      </c>
      <c r="D22" s="318"/>
      <c r="E22" s="318"/>
      <c r="F22" s="318"/>
      <c r="G22" s="318"/>
      <c r="H22" s="318"/>
      <c r="I22" s="318"/>
      <c r="J22" s="318"/>
      <c r="K22" s="318"/>
      <c r="L22" s="319"/>
    </row>
    <row r="23" spans="2:12" ht="18" customHeight="1" x14ac:dyDescent="0.4">
      <c r="B23" s="24" t="s">
        <v>53</v>
      </c>
      <c r="C23" s="15"/>
      <c r="D23" s="15"/>
      <c r="E23" s="15"/>
      <c r="F23" s="15"/>
      <c r="G23" s="15"/>
      <c r="H23" s="15"/>
      <c r="I23" s="15"/>
      <c r="J23" s="15"/>
      <c r="K23" s="15"/>
      <c r="L23" s="40"/>
    </row>
    <row r="24" spans="2:12" ht="18" customHeight="1" x14ac:dyDescent="0.4">
      <c r="B24" s="24"/>
      <c r="C24" s="318" t="s">
        <v>95</v>
      </c>
      <c r="D24" s="318"/>
      <c r="E24" s="318"/>
      <c r="F24" s="318"/>
      <c r="G24" s="318"/>
      <c r="H24" s="318"/>
      <c r="I24" s="318"/>
      <c r="J24" s="318"/>
      <c r="K24" s="318"/>
      <c r="L24" s="319"/>
    </row>
    <row r="25" spans="2:12" ht="18" customHeight="1" x14ac:dyDescent="0.4">
      <c r="B25" s="41" t="s">
        <v>54</v>
      </c>
      <c r="C25" s="42"/>
      <c r="D25" s="42"/>
      <c r="E25" s="42"/>
      <c r="F25" s="42"/>
      <c r="G25" s="42"/>
      <c r="H25" s="42"/>
      <c r="I25" s="42"/>
      <c r="J25" s="42"/>
      <c r="K25" s="42"/>
      <c r="L25" s="43"/>
    </row>
    <row r="26" spans="2:12" ht="18" customHeight="1" x14ac:dyDescent="0.4">
      <c r="B26" s="24"/>
      <c r="C26" s="320"/>
      <c r="D26" s="320"/>
      <c r="E26" s="320"/>
      <c r="F26" s="320"/>
      <c r="G26" s="320"/>
      <c r="H26" s="320"/>
      <c r="I26" s="320"/>
      <c r="J26" s="320"/>
      <c r="K26" s="320"/>
      <c r="L26" s="321"/>
    </row>
    <row r="27" spans="2:12" ht="18" customHeight="1" thickBot="1" x14ac:dyDescent="0.45">
      <c r="B27" s="25"/>
      <c r="C27" s="314" t="s">
        <v>214</v>
      </c>
      <c r="D27" s="314"/>
      <c r="E27" s="314"/>
      <c r="F27" s="314"/>
      <c r="G27" s="314"/>
      <c r="H27" s="314"/>
      <c r="I27" s="314"/>
      <c r="J27" s="314"/>
      <c r="K27" s="314"/>
      <c r="L27" s="315"/>
    </row>
    <row r="28" spans="2:12" ht="14.25" x14ac:dyDescent="0.4">
      <c r="C28" s="18"/>
      <c r="D28" s="18"/>
      <c r="E28" s="18"/>
    </row>
    <row r="29" spans="2:12" ht="19.899999999999999" customHeight="1" x14ac:dyDescent="0.4">
      <c r="B29" s="294" t="s">
        <v>10</v>
      </c>
      <c r="C29" s="295"/>
      <c r="D29" s="294" t="s">
        <v>48</v>
      </c>
      <c r="E29" s="295"/>
      <c r="F29" s="32" t="s">
        <v>49</v>
      </c>
      <c r="G29" s="44" t="s">
        <v>50</v>
      </c>
      <c r="H29" s="294" t="s">
        <v>51</v>
      </c>
      <c r="I29" s="295"/>
      <c r="J29" s="26"/>
      <c r="K29" s="26"/>
      <c r="L29" s="26"/>
    </row>
    <row r="30" spans="2:12" ht="22.9" customHeight="1" x14ac:dyDescent="0.4">
      <c r="B30" s="284"/>
      <c r="C30" s="285"/>
      <c r="D30" s="28"/>
      <c r="E30" s="29"/>
      <c r="F30" s="33"/>
      <c r="G30" s="33"/>
      <c r="H30" s="296"/>
      <c r="I30" s="297"/>
      <c r="J30" s="27"/>
      <c r="K30" s="27"/>
      <c r="L30" s="27"/>
    </row>
    <row r="31" spans="2:12" ht="15" customHeight="1" x14ac:dyDescent="0.4">
      <c r="B31" s="286"/>
      <c r="C31" s="287"/>
      <c r="D31" s="30"/>
      <c r="E31" s="31"/>
      <c r="F31" s="34"/>
      <c r="G31" s="34"/>
      <c r="H31" s="298"/>
      <c r="I31" s="299"/>
      <c r="J31" s="27"/>
      <c r="K31" s="27"/>
      <c r="L31" s="27"/>
    </row>
    <row r="32" spans="2:12" x14ac:dyDescent="0.4">
      <c r="C32" s="23"/>
      <c r="D32" s="23"/>
      <c r="E32" s="23"/>
    </row>
    <row r="33" spans="1:12" ht="19.899999999999999" customHeight="1" x14ac:dyDescent="0.4">
      <c r="B33" s="35"/>
      <c r="C33" s="36" t="s">
        <v>11</v>
      </c>
      <c r="D33" s="37" t="s">
        <v>52</v>
      </c>
      <c r="E33" s="38"/>
      <c r="F33" s="38"/>
      <c r="G33" s="38"/>
      <c r="H33" s="38"/>
      <c r="I33" s="38"/>
      <c r="J33" s="38"/>
      <c r="K33" s="38"/>
      <c r="L33" s="39"/>
    </row>
    <row r="34" spans="1:12" ht="14.25" x14ac:dyDescent="0.4">
      <c r="A34" s="132"/>
      <c r="C34" s="131"/>
      <c r="D34" s="18"/>
      <c r="E34" s="18"/>
    </row>
  </sheetData>
  <mergeCells count="39">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7:L27"/>
    <mergeCell ref="F16:L16"/>
    <mergeCell ref="C22:L22"/>
    <mergeCell ref="C24:L24"/>
    <mergeCell ref="C26:L26"/>
    <mergeCell ref="F17:L19"/>
    <mergeCell ref="G11:J11"/>
    <mergeCell ref="G10:J10"/>
    <mergeCell ref="C8:D11"/>
    <mergeCell ref="F21:H21"/>
    <mergeCell ref="I21:L21"/>
    <mergeCell ref="B30:C31"/>
    <mergeCell ref="C12:D14"/>
    <mergeCell ref="G12:L12"/>
    <mergeCell ref="H29:I29"/>
    <mergeCell ref="H30:I31"/>
    <mergeCell ref="G13:L13"/>
    <mergeCell ref="C15:D19"/>
    <mergeCell ref="D29:E29"/>
    <mergeCell ref="B29:C29"/>
    <mergeCell ref="H15:L15"/>
    <mergeCell ref="C20:D21"/>
    <mergeCell ref="J20:L20"/>
    <mergeCell ref="F20:H20"/>
  </mergeCells>
  <phoneticPr fontId="24"/>
  <conditionalFormatting sqref="I21:L21">
    <cfRule type="cellIs" dxfId="22" priority="3" operator="equal">
      <formula>0</formula>
    </cfRule>
  </conditionalFormatting>
  <conditionalFormatting sqref="F15">
    <cfRule type="cellIs" dxfId="21" priority="2" operator="equal">
      <formula>0</formula>
    </cfRule>
  </conditionalFormatting>
  <conditionalFormatting sqref="F21:H21">
    <cfRule type="cellIs" dxfId="20" priority="1" operator="equal">
      <formula>"0"</formula>
    </cfRule>
  </conditionalFormatting>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view="pageBreakPreview" zoomScaleNormal="100" zoomScaleSheetLayoutView="100" workbookViewId="0">
      <selection activeCell="A2" sqref="A2:L2"/>
    </sheetView>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25</v>
      </c>
    </row>
    <row r="2" spans="1:14" ht="35.1" customHeight="1" x14ac:dyDescent="0.4">
      <c r="A2" s="356" t="s">
        <v>26</v>
      </c>
      <c r="B2" s="356"/>
      <c r="C2" s="356"/>
      <c r="D2" s="356"/>
      <c r="E2" s="356"/>
      <c r="F2" s="356"/>
      <c r="G2" s="356"/>
      <c r="H2" s="356"/>
      <c r="I2" s="356"/>
      <c r="J2" s="356"/>
      <c r="K2" s="356"/>
      <c r="L2" s="356"/>
    </row>
    <row r="3" spans="1:14" ht="18.75" customHeight="1" x14ac:dyDescent="0.4">
      <c r="A3" s="6" t="s">
        <v>27</v>
      </c>
      <c r="B3" s="7"/>
      <c r="C3" s="355" t="str">
        <f>IF(入力シート!$D$8="","",入力シート!$D$8)</f>
        <v/>
      </c>
      <c r="D3" s="355"/>
      <c r="E3" s="355"/>
      <c r="F3" s="355"/>
      <c r="H3" s="6" t="s">
        <v>28</v>
      </c>
      <c r="I3" s="7"/>
      <c r="J3" s="360" t="str">
        <f>IF(入力シート!$D$10="","",入力シート!$D$10)</f>
        <v/>
      </c>
      <c r="K3" s="360"/>
      <c r="L3" s="8"/>
    </row>
    <row r="4" spans="1:14" ht="18.75" customHeight="1" x14ac:dyDescent="0.4">
      <c r="A4" s="9" t="s">
        <v>29</v>
      </c>
      <c r="B4" s="7"/>
      <c r="C4" s="355" t="str">
        <f>IF(入力シート!$D$9="","",入力シート!$D$9)</f>
        <v/>
      </c>
      <c r="D4" s="355"/>
      <c r="E4" s="355"/>
      <c r="F4" s="355"/>
      <c r="G4" s="355"/>
      <c r="H4" s="355"/>
      <c r="I4" s="355"/>
      <c r="J4" s="355"/>
      <c r="K4" s="7"/>
      <c r="L4" s="8"/>
    </row>
    <row r="5" spans="1:14" ht="18.75" customHeight="1" x14ac:dyDescent="0.4">
      <c r="A5" s="9" t="s">
        <v>30</v>
      </c>
      <c r="B5" s="7"/>
      <c r="C5" s="7"/>
      <c r="D5" s="361" t="str">
        <f>IF(入力シート!$D$7="","",入力シート!$D$7)</f>
        <v/>
      </c>
      <c r="E5" s="361"/>
      <c r="F5" s="8"/>
      <c r="G5" s="10" t="s">
        <v>31</v>
      </c>
      <c r="H5" s="10"/>
      <c r="I5" s="11"/>
      <c r="J5" s="363" t="str">
        <f>IF(入力シート!$D$12="","",入力シート!$D$12)</f>
        <v/>
      </c>
      <c r="K5" s="363"/>
      <c r="L5" s="8"/>
    </row>
    <row r="6" spans="1:14" ht="18.75" customHeight="1" x14ac:dyDescent="0.4">
      <c r="A6" s="12" t="s">
        <v>32</v>
      </c>
      <c r="B6" s="13"/>
      <c r="C6" s="13"/>
      <c r="D6" s="362" t="str">
        <f>IF(入力シート!$D$7="","",入力シート!$D$7)</f>
        <v/>
      </c>
      <c r="E6" s="362"/>
      <c r="F6" s="12" t="s">
        <v>33</v>
      </c>
      <c r="G6" s="13"/>
      <c r="H6" s="13"/>
      <c r="I6" s="13"/>
      <c r="J6" s="13"/>
      <c r="K6" s="13"/>
      <c r="L6" s="13"/>
    </row>
    <row r="7" spans="1:14" ht="18" customHeight="1" x14ac:dyDescent="0.4">
      <c r="A7" s="357" t="s">
        <v>108</v>
      </c>
      <c r="B7" s="358"/>
      <c r="C7" s="358"/>
      <c r="D7" s="358"/>
      <c r="E7" s="358"/>
      <c r="F7" s="358"/>
      <c r="G7" s="358"/>
      <c r="H7" s="358"/>
      <c r="I7" s="358"/>
      <c r="J7" s="358"/>
      <c r="K7" s="358"/>
      <c r="L7" s="359"/>
    </row>
    <row r="8" spans="1:14" s="154" customFormat="1" ht="36.75" customHeight="1" x14ac:dyDescent="0.4">
      <c r="A8" s="184" t="str">
        <f>IF(入力シート!C23="○","■","□")</f>
        <v>□</v>
      </c>
      <c r="B8" s="351" t="s">
        <v>150</v>
      </c>
      <c r="C8" s="352"/>
      <c r="D8" s="352"/>
      <c r="E8" s="352"/>
      <c r="F8" s="352"/>
      <c r="G8" s="352"/>
      <c r="H8" s="352"/>
      <c r="I8" s="352"/>
      <c r="J8" s="352"/>
      <c r="K8" s="352"/>
      <c r="L8" s="352"/>
    </row>
    <row r="9" spans="1:14" ht="36.75" customHeight="1" x14ac:dyDescent="0.4">
      <c r="A9" s="185" t="str">
        <f>IF(入力シート!C24="○","■","□")</f>
        <v>□</v>
      </c>
      <c r="B9" s="353" t="s">
        <v>199</v>
      </c>
      <c r="C9" s="354"/>
      <c r="D9" s="354"/>
      <c r="E9" s="354"/>
      <c r="F9" s="354"/>
      <c r="G9" s="354"/>
      <c r="H9" s="354"/>
      <c r="I9" s="354"/>
      <c r="J9" s="354"/>
      <c r="K9" s="354"/>
      <c r="L9" s="354"/>
    </row>
    <row r="10" spans="1:14" ht="18" customHeight="1" x14ac:dyDescent="0.4">
      <c r="A10" s="357" t="s">
        <v>109</v>
      </c>
      <c r="B10" s="358"/>
      <c r="C10" s="358"/>
      <c r="D10" s="358"/>
      <c r="E10" s="358"/>
      <c r="F10" s="358"/>
      <c r="G10" s="358"/>
      <c r="H10" s="358"/>
      <c r="I10" s="358"/>
      <c r="J10" s="358"/>
      <c r="K10" s="358"/>
      <c r="L10" s="359"/>
    </row>
    <row r="11" spans="1:14" ht="11.1" customHeight="1" x14ac:dyDescent="0.4">
      <c r="A11" s="364" t="s">
        <v>34</v>
      </c>
      <c r="B11" s="364" t="s">
        <v>174</v>
      </c>
      <c r="C11" s="400" t="str">
        <f>IF(入力シート!$D$27="","",IF(入力シート!F35&lt;=25,"",入力シート!$D$27))</f>
        <v/>
      </c>
      <c r="D11" s="401"/>
      <c r="E11" s="401"/>
      <c r="F11" s="402"/>
      <c r="G11" s="364" t="s">
        <v>36</v>
      </c>
      <c r="H11" s="192" t="str">
        <f>入力シート!D30</f>
        <v>日本</v>
      </c>
      <c r="I11" s="191" t="s">
        <v>173</v>
      </c>
      <c r="J11" s="367" t="s">
        <v>37</v>
      </c>
      <c r="K11" s="370" t="str">
        <f>IF(入力シート!$D$27="","0",IF(入力シート!$F$35&lt;=25,"0",入力シート!$F$35))</f>
        <v>0</v>
      </c>
      <c r="L11" s="398" t="s">
        <v>38</v>
      </c>
      <c r="N11" s="14"/>
    </row>
    <row r="12" spans="1:14" ht="11.1" customHeight="1" x14ac:dyDescent="0.4">
      <c r="A12" s="365"/>
      <c r="B12" s="365"/>
      <c r="C12" s="403"/>
      <c r="D12" s="404"/>
      <c r="E12" s="404"/>
      <c r="F12" s="405"/>
      <c r="G12" s="366"/>
      <c r="H12" s="409">
        <f>入力シート!D31</f>
        <v>0</v>
      </c>
      <c r="I12" s="410"/>
      <c r="J12" s="368"/>
      <c r="K12" s="371"/>
      <c r="L12" s="399"/>
      <c r="M12" s="124"/>
    </row>
    <row r="13" spans="1:14" ht="11.1" customHeight="1" x14ac:dyDescent="0.4">
      <c r="A13" s="365"/>
      <c r="B13" s="366"/>
      <c r="C13" s="406"/>
      <c r="D13" s="407"/>
      <c r="E13" s="407"/>
      <c r="F13" s="408"/>
      <c r="G13" s="364" t="s">
        <v>39</v>
      </c>
      <c r="H13" s="392" t="str">
        <f>IF(入力シート!$D$27="","",IF(入力シート!F35&lt;=25,"",入力シート!$D$32))</f>
        <v/>
      </c>
      <c r="I13" s="393"/>
      <c r="J13" s="368"/>
      <c r="K13" s="411" t="s">
        <v>175</v>
      </c>
      <c r="L13" s="412"/>
    </row>
    <row r="14" spans="1:14" ht="11.1" customHeight="1" x14ac:dyDescent="0.4">
      <c r="A14" s="365"/>
      <c r="B14" s="364" t="s">
        <v>71</v>
      </c>
      <c r="C14" s="413" t="s">
        <v>40</v>
      </c>
      <c r="D14" s="414"/>
      <c r="E14" s="414" t="str">
        <f>IF(入力シート!$D$27="","",IF(入力シート!F35&lt;=25,"",入力シート!$D$28))</f>
        <v/>
      </c>
      <c r="F14" s="415"/>
      <c r="G14" s="365"/>
      <c r="H14" s="394"/>
      <c r="I14" s="395"/>
      <c r="J14" s="368"/>
      <c r="K14" s="416" t="s">
        <v>129</v>
      </c>
      <c r="L14" s="417"/>
    </row>
    <row r="15" spans="1:14" ht="10.15" customHeight="1" x14ac:dyDescent="0.4">
      <c r="A15" s="365"/>
      <c r="B15" s="365"/>
      <c r="C15" s="383" t="str">
        <f>IF(入力シート!$D$27="","",IF(入力シート!F35&lt;=25,"",入力シート!$D$29))</f>
        <v/>
      </c>
      <c r="D15" s="384"/>
      <c r="E15" s="384"/>
      <c r="F15" s="385"/>
      <c r="G15" s="366"/>
      <c r="H15" s="396"/>
      <c r="I15" s="397"/>
      <c r="J15" s="369"/>
      <c r="K15" s="418"/>
      <c r="L15" s="419"/>
    </row>
    <row r="16" spans="1:14" ht="12" customHeight="1" x14ac:dyDescent="0.4">
      <c r="A16" s="365"/>
      <c r="B16" s="365"/>
      <c r="C16" s="386"/>
      <c r="D16" s="387"/>
      <c r="E16" s="387"/>
      <c r="F16" s="388"/>
      <c r="G16" s="372" t="s">
        <v>43</v>
      </c>
      <c r="H16" s="373"/>
      <c r="I16" s="374" t="str">
        <f>IF(入力シート!$D$27="","",IF(入力シート!F35&lt;=25,"",入力シート!$D$33))</f>
        <v/>
      </c>
      <c r="J16" s="375"/>
      <c r="K16" s="375"/>
      <c r="L16" s="376"/>
    </row>
    <row r="17" spans="1:14" ht="12" customHeight="1" x14ac:dyDescent="0.4">
      <c r="A17" s="365"/>
      <c r="B17" s="365"/>
      <c r="C17" s="386"/>
      <c r="D17" s="387"/>
      <c r="E17" s="387"/>
      <c r="F17" s="388"/>
      <c r="G17" s="380" t="s">
        <v>42</v>
      </c>
      <c r="H17" s="381"/>
      <c r="I17" s="377"/>
      <c r="J17" s="378"/>
      <c r="K17" s="378"/>
      <c r="L17" s="379"/>
    </row>
    <row r="18" spans="1:14" ht="12" customHeight="1" x14ac:dyDescent="0.4">
      <c r="A18" s="365"/>
      <c r="B18" s="365"/>
      <c r="C18" s="386"/>
      <c r="D18" s="387"/>
      <c r="E18" s="387"/>
      <c r="F18" s="388"/>
      <c r="G18" s="372" t="s">
        <v>45</v>
      </c>
      <c r="H18" s="373"/>
      <c r="I18" s="374" t="str">
        <f>IF(入力シート!$D$27="","",IF(入力シート!F35&lt;=25,"",入力シート!$D$34))</f>
        <v/>
      </c>
      <c r="J18" s="375"/>
      <c r="K18" s="375"/>
      <c r="L18" s="376"/>
    </row>
    <row r="19" spans="1:14" ht="12" customHeight="1" x14ac:dyDescent="0.4">
      <c r="A19" s="366"/>
      <c r="B19" s="366"/>
      <c r="C19" s="389"/>
      <c r="D19" s="390"/>
      <c r="E19" s="390"/>
      <c r="F19" s="391"/>
      <c r="G19" s="380" t="s">
        <v>46</v>
      </c>
      <c r="H19" s="382"/>
      <c r="I19" s="377"/>
      <c r="J19" s="378"/>
      <c r="K19" s="378"/>
      <c r="L19" s="379"/>
    </row>
    <row r="20" spans="1:14" ht="11.1" customHeight="1" x14ac:dyDescent="0.4">
      <c r="A20" s="364" t="s">
        <v>72</v>
      </c>
      <c r="B20" s="364" t="s">
        <v>35</v>
      </c>
      <c r="C20" s="420" t="str">
        <f>IF($K$11&lt;=50,IF(入力シート!F47&gt;25,入力シート!$D$39,""),"")</f>
        <v/>
      </c>
      <c r="D20" s="421"/>
      <c r="E20" s="421"/>
      <c r="F20" s="422"/>
      <c r="G20" s="364" t="s">
        <v>36</v>
      </c>
      <c r="H20" s="197">
        <f>入力シート!D42</f>
        <v>0</v>
      </c>
      <c r="I20" s="191" t="s">
        <v>173</v>
      </c>
      <c r="J20" s="367" t="s">
        <v>37</v>
      </c>
      <c r="K20" s="449" t="str">
        <f>IF($K$11&lt;=50,IF(入力シート!$F$47&lt;=25,"0",入力シート!$F$47),"0")</f>
        <v>0</v>
      </c>
      <c r="L20" s="398" t="s">
        <v>38</v>
      </c>
      <c r="N20" s="14"/>
    </row>
    <row r="21" spans="1:14" ht="11.1" customHeight="1" x14ac:dyDescent="0.4">
      <c r="A21" s="365"/>
      <c r="B21" s="365"/>
      <c r="C21" s="423"/>
      <c r="D21" s="424"/>
      <c r="E21" s="424"/>
      <c r="F21" s="425"/>
      <c r="G21" s="366"/>
      <c r="H21" s="447">
        <f>入力シート!D43</f>
        <v>0</v>
      </c>
      <c r="I21" s="448"/>
      <c r="J21" s="368"/>
      <c r="K21" s="450"/>
      <c r="L21" s="399"/>
    </row>
    <row r="22" spans="1:14" ht="11.1" customHeight="1" x14ac:dyDescent="0.4">
      <c r="A22" s="365"/>
      <c r="B22" s="366"/>
      <c r="C22" s="426"/>
      <c r="D22" s="427"/>
      <c r="E22" s="427"/>
      <c r="F22" s="428"/>
      <c r="G22" s="364" t="s">
        <v>39</v>
      </c>
      <c r="H22" s="441" t="str">
        <f>IF($K$11&lt;=50,IF(入力シート!$F$47&lt;=25,"",入力シート!$D$44),"")</f>
        <v/>
      </c>
      <c r="I22" s="442"/>
      <c r="J22" s="368"/>
      <c r="K22" s="411" t="s">
        <v>175</v>
      </c>
      <c r="L22" s="412"/>
    </row>
    <row r="23" spans="1:14" ht="11.1" customHeight="1" x14ac:dyDescent="0.4">
      <c r="A23" s="365"/>
      <c r="B23" s="364" t="s">
        <v>71</v>
      </c>
      <c r="C23" s="429" t="s">
        <v>40</v>
      </c>
      <c r="D23" s="430"/>
      <c r="E23" s="430" t="str">
        <f>IF($K$11&lt;=50,IF(入力シート!$F$47&lt;=25,"",入力シート!$D$40),"")</f>
        <v/>
      </c>
      <c r="F23" s="431"/>
      <c r="G23" s="365"/>
      <c r="H23" s="443"/>
      <c r="I23" s="444"/>
      <c r="J23" s="368"/>
      <c r="K23" s="416" t="s">
        <v>129</v>
      </c>
      <c r="L23" s="417"/>
    </row>
    <row r="24" spans="1:14" ht="10.15" customHeight="1" x14ac:dyDescent="0.4">
      <c r="A24" s="365"/>
      <c r="B24" s="365"/>
      <c r="C24" s="432" t="str">
        <f>IF($K$11&lt;=50,IF(入力シート!$F$47&lt;=25,"",入力シート!$D$41),"")</f>
        <v/>
      </c>
      <c r="D24" s="433"/>
      <c r="E24" s="433"/>
      <c r="F24" s="434"/>
      <c r="G24" s="366"/>
      <c r="H24" s="445"/>
      <c r="I24" s="446"/>
      <c r="J24" s="369"/>
      <c r="K24" s="418"/>
      <c r="L24" s="419"/>
    </row>
    <row r="25" spans="1:14" ht="12" customHeight="1" x14ac:dyDescent="0.4">
      <c r="A25" s="365"/>
      <c r="B25" s="365"/>
      <c r="C25" s="435"/>
      <c r="D25" s="436"/>
      <c r="E25" s="436"/>
      <c r="F25" s="437"/>
      <c r="G25" s="372" t="s">
        <v>43</v>
      </c>
      <c r="H25" s="373"/>
      <c r="I25" s="451" t="str">
        <f>IF($K$11&lt;=50,IF(入力シート!$F$47&lt;=25,"",入力シート!$D$45),"")</f>
        <v/>
      </c>
      <c r="J25" s="452"/>
      <c r="K25" s="452"/>
      <c r="L25" s="453"/>
    </row>
    <row r="26" spans="1:14" ht="12" customHeight="1" x14ac:dyDescent="0.4">
      <c r="A26" s="365"/>
      <c r="B26" s="365"/>
      <c r="C26" s="435"/>
      <c r="D26" s="436"/>
      <c r="E26" s="436"/>
      <c r="F26" s="437"/>
      <c r="G26" s="380" t="s">
        <v>42</v>
      </c>
      <c r="H26" s="381"/>
      <c r="I26" s="454"/>
      <c r="J26" s="455"/>
      <c r="K26" s="455"/>
      <c r="L26" s="456"/>
    </row>
    <row r="27" spans="1:14" ht="12" customHeight="1" x14ac:dyDescent="0.4">
      <c r="A27" s="365"/>
      <c r="B27" s="365"/>
      <c r="C27" s="435"/>
      <c r="D27" s="436"/>
      <c r="E27" s="436"/>
      <c r="F27" s="437"/>
      <c r="G27" s="372" t="s">
        <v>45</v>
      </c>
      <c r="H27" s="373"/>
      <c r="I27" s="451" t="str">
        <f>IF($K$11&lt;=50,IF(入力シート!$F$47&lt;=25,"",入力シート!$D$46),"")</f>
        <v/>
      </c>
      <c r="J27" s="452"/>
      <c r="K27" s="452"/>
      <c r="L27" s="453"/>
    </row>
    <row r="28" spans="1:14" ht="12" customHeight="1" x14ac:dyDescent="0.4">
      <c r="A28" s="366"/>
      <c r="B28" s="366"/>
      <c r="C28" s="438"/>
      <c r="D28" s="439"/>
      <c r="E28" s="439"/>
      <c r="F28" s="440"/>
      <c r="G28" s="380" t="s">
        <v>46</v>
      </c>
      <c r="H28" s="382"/>
      <c r="I28" s="454"/>
      <c r="J28" s="455"/>
      <c r="K28" s="455"/>
      <c r="L28" s="456"/>
    </row>
    <row r="29" spans="1:14" ht="11.1" customHeight="1" x14ac:dyDescent="0.4">
      <c r="A29" s="364" t="s">
        <v>73</v>
      </c>
      <c r="B29" s="364" t="s">
        <v>35</v>
      </c>
      <c r="C29" s="463" t="str">
        <f>IF(K11&lt;=50,IF(K11+K20&lt;=75,IF(入力シート!$F$59&lt;=25,"",入力シート!$D$51),""),"")</f>
        <v/>
      </c>
      <c r="D29" s="464"/>
      <c r="E29" s="464"/>
      <c r="F29" s="465"/>
      <c r="G29" s="364" t="s">
        <v>36</v>
      </c>
      <c r="H29" s="190">
        <f>入力シート!D54</f>
        <v>0</v>
      </c>
      <c r="I29" s="191" t="s">
        <v>173</v>
      </c>
      <c r="J29" s="367" t="s">
        <v>37</v>
      </c>
      <c r="K29" s="449" t="str">
        <f>IF($K$11+$K$20&lt;=75,IF(入力シート!$F$59&lt;=25,"0",入力シート!$F$59),"0")</f>
        <v>0</v>
      </c>
      <c r="L29" s="398" t="s">
        <v>38</v>
      </c>
      <c r="N29" s="14"/>
    </row>
    <row r="30" spans="1:14" ht="11.1" customHeight="1" x14ac:dyDescent="0.4">
      <c r="A30" s="365"/>
      <c r="B30" s="365"/>
      <c r="C30" s="466"/>
      <c r="D30" s="467"/>
      <c r="E30" s="467"/>
      <c r="F30" s="468"/>
      <c r="G30" s="366"/>
      <c r="H30" s="409">
        <f>入力シート!D55</f>
        <v>0</v>
      </c>
      <c r="I30" s="410"/>
      <c r="J30" s="368"/>
      <c r="K30" s="450"/>
      <c r="L30" s="399"/>
    </row>
    <row r="31" spans="1:14" ht="11.1" customHeight="1" x14ac:dyDescent="0.4">
      <c r="A31" s="365"/>
      <c r="B31" s="366"/>
      <c r="C31" s="469"/>
      <c r="D31" s="470"/>
      <c r="E31" s="470"/>
      <c r="F31" s="471"/>
      <c r="G31" s="364" t="s">
        <v>39</v>
      </c>
      <c r="H31" s="472" t="str">
        <f>IF(K11&lt;=50,IF($K$11+$K$20&lt;=75,IF(入力シート!$F$59&lt;=25,"",入力シート!$D$56),""),"")</f>
        <v/>
      </c>
      <c r="I31" s="473"/>
      <c r="J31" s="368"/>
      <c r="K31" s="411" t="s">
        <v>175</v>
      </c>
      <c r="L31" s="412"/>
    </row>
    <row r="32" spans="1:14" ht="11.1" customHeight="1" x14ac:dyDescent="0.4">
      <c r="A32" s="365"/>
      <c r="B32" s="364" t="s">
        <v>71</v>
      </c>
      <c r="C32" s="413" t="s">
        <v>40</v>
      </c>
      <c r="D32" s="414"/>
      <c r="E32" s="414" t="str">
        <f>IF(K11&lt;=50,IF(K11+K20&lt;=75,IF(入力シート!$F$59&lt;=25,"",入力シート!$D$52),""),"")</f>
        <v/>
      </c>
      <c r="F32" s="415"/>
      <c r="G32" s="365"/>
      <c r="H32" s="474"/>
      <c r="I32" s="475"/>
      <c r="J32" s="368"/>
      <c r="K32" s="416" t="s">
        <v>129</v>
      </c>
      <c r="L32" s="417"/>
    </row>
    <row r="33" spans="1:12" ht="10.15" customHeight="1" x14ac:dyDescent="0.4">
      <c r="A33" s="365"/>
      <c r="B33" s="365"/>
      <c r="C33" s="383" t="str">
        <f>IF(K11&lt;=50,IF(K11+K20&lt;=75,IF(入力シート!$F$59&lt;=25,"",入力シート!$D$53),""),"")</f>
        <v/>
      </c>
      <c r="D33" s="384"/>
      <c r="E33" s="384"/>
      <c r="F33" s="385"/>
      <c r="G33" s="366"/>
      <c r="H33" s="476"/>
      <c r="I33" s="477"/>
      <c r="J33" s="369"/>
      <c r="K33" s="418"/>
      <c r="L33" s="419"/>
    </row>
    <row r="34" spans="1:12" ht="12" customHeight="1" x14ac:dyDescent="0.4">
      <c r="A34" s="365"/>
      <c r="B34" s="365"/>
      <c r="C34" s="386"/>
      <c r="D34" s="387"/>
      <c r="E34" s="387"/>
      <c r="F34" s="388"/>
      <c r="G34" s="372" t="s">
        <v>43</v>
      </c>
      <c r="H34" s="373"/>
      <c r="I34" s="457" t="str">
        <f>IF(K11&lt;=50,IF($K$11+$K$20&lt;=75,IF(入力シート!$F$59&lt;=25,"",入力シート!$D$57),""),"")</f>
        <v/>
      </c>
      <c r="J34" s="458"/>
      <c r="K34" s="458"/>
      <c r="L34" s="459"/>
    </row>
    <row r="35" spans="1:12" ht="12" customHeight="1" x14ac:dyDescent="0.4">
      <c r="A35" s="365"/>
      <c r="B35" s="365"/>
      <c r="C35" s="386"/>
      <c r="D35" s="387"/>
      <c r="E35" s="387"/>
      <c r="F35" s="388"/>
      <c r="G35" s="380" t="s">
        <v>42</v>
      </c>
      <c r="H35" s="381"/>
      <c r="I35" s="460"/>
      <c r="J35" s="461"/>
      <c r="K35" s="461"/>
      <c r="L35" s="462"/>
    </row>
    <row r="36" spans="1:12" ht="12" customHeight="1" x14ac:dyDescent="0.4">
      <c r="A36" s="365"/>
      <c r="B36" s="365"/>
      <c r="C36" s="386"/>
      <c r="D36" s="387"/>
      <c r="E36" s="387"/>
      <c r="F36" s="388"/>
      <c r="G36" s="372" t="s">
        <v>45</v>
      </c>
      <c r="H36" s="373"/>
      <c r="I36" s="457" t="str">
        <f>IF(K11&lt;=50,IF($K$11+$K$20&lt;=75,IF(入力シート!$F$59&lt;=25,"",入力シート!$D$58),""),"")</f>
        <v/>
      </c>
      <c r="J36" s="458"/>
      <c r="K36" s="458"/>
      <c r="L36" s="459"/>
    </row>
    <row r="37" spans="1:12" ht="12" customHeight="1" x14ac:dyDescent="0.4">
      <c r="A37" s="366"/>
      <c r="B37" s="366"/>
      <c r="C37" s="389"/>
      <c r="D37" s="390"/>
      <c r="E37" s="390"/>
      <c r="F37" s="391"/>
      <c r="G37" s="380" t="s">
        <v>46</v>
      </c>
      <c r="H37" s="382"/>
      <c r="I37" s="460"/>
      <c r="J37" s="461"/>
      <c r="K37" s="461"/>
      <c r="L37" s="462"/>
    </row>
    <row r="38" spans="1:12" ht="5.0999999999999996" customHeight="1" x14ac:dyDescent="0.4">
      <c r="A38" s="195"/>
      <c r="B38" s="195"/>
      <c r="C38" s="195"/>
      <c r="D38" s="195"/>
      <c r="E38" s="195"/>
      <c r="F38" s="195"/>
      <c r="G38" s="195"/>
      <c r="H38" s="195"/>
      <c r="I38" s="195"/>
      <c r="J38" s="195"/>
      <c r="K38" s="195"/>
      <c r="L38" s="195"/>
    </row>
    <row r="39" spans="1:12" x14ac:dyDescent="0.4">
      <c r="A39" s="196"/>
      <c r="B39" s="196"/>
      <c r="C39" s="196"/>
      <c r="D39" s="196"/>
      <c r="E39" s="196"/>
      <c r="F39" s="196"/>
      <c r="G39" s="196"/>
      <c r="H39" s="196"/>
      <c r="I39" s="196"/>
      <c r="J39" s="196"/>
      <c r="K39" s="196"/>
      <c r="L39" s="196"/>
    </row>
    <row r="40" spans="1:12" x14ac:dyDescent="0.4">
      <c r="A40" s="196"/>
      <c r="B40" s="196"/>
      <c r="C40" s="196"/>
      <c r="D40" s="196"/>
      <c r="E40" s="196"/>
      <c r="F40" s="196"/>
      <c r="G40" s="196"/>
      <c r="H40" s="196"/>
      <c r="I40" s="196"/>
      <c r="J40" s="196"/>
      <c r="K40" s="196"/>
      <c r="L40" s="196"/>
    </row>
    <row r="41" spans="1:12" x14ac:dyDescent="0.4">
      <c r="A41" s="196"/>
      <c r="B41" s="196"/>
      <c r="C41" s="196"/>
      <c r="D41" s="196"/>
      <c r="E41" s="196"/>
      <c r="F41" s="196"/>
      <c r="G41" s="196"/>
      <c r="H41" s="196"/>
      <c r="I41" s="196"/>
      <c r="J41" s="196"/>
      <c r="K41" s="196"/>
      <c r="L41" s="196"/>
    </row>
    <row r="42" spans="1:12" x14ac:dyDescent="0.4">
      <c r="A42" s="196"/>
      <c r="B42" s="196"/>
      <c r="C42" s="196"/>
      <c r="D42" s="196"/>
      <c r="E42" s="196"/>
      <c r="F42" s="196"/>
      <c r="G42" s="196"/>
      <c r="H42" s="196"/>
      <c r="I42" s="196"/>
      <c r="J42" s="196"/>
      <c r="K42" s="196"/>
      <c r="L42" s="196"/>
    </row>
    <row r="43" spans="1:12" x14ac:dyDescent="0.4">
      <c r="A43" s="196"/>
      <c r="B43" s="196"/>
      <c r="C43" s="196"/>
      <c r="D43" s="196"/>
      <c r="E43" s="196"/>
      <c r="F43" s="196"/>
      <c r="G43" s="196"/>
      <c r="H43" s="196"/>
      <c r="I43" s="196"/>
      <c r="J43" s="196"/>
      <c r="K43" s="196"/>
      <c r="L43" s="196"/>
    </row>
    <row r="44" spans="1:12" x14ac:dyDescent="0.4">
      <c r="A44" s="196"/>
      <c r="B44" s="196"/>
      <c r="C44" s="196"/>
      <c r="D44" s="196"/>
      <c r="E44" s="196"/>
      <c r="F44" s="196"/>
      <c r="G44" s="196"/>
      <c r="H44" s="196"/>
      <c r="I44" s="196"/>
      <c r="J44" s="196"/>
      <c r="K44" s="196"/>
      <c r="L44" s="196"/>
    </row>
  </sheetData>
  <mergeCells count="77">
    <mergeCell ref="A29:A37"/>
    <mergeCell ref="B29:B31"/>
    <mergeCell ref="C29:F31"/>
    <mergeCell ref="G29:G30"/>
    <mergeCell ref="B32:B37"/>
    <mergeCell ref="C32:D32"/>
    <mergeCell ref="E32:F32"/>
    <mergeCell ref="C33:F37"/>
    <mergeCell ref="G34:H34"/>
    <mergeCell ref="G31:G33"/>
    <mergeCell ref="G35:H35"/>
    <mergeCell ref="H31:I33"/>
    <mergeCell ref="H30:I30"/>
    <mergeCell ref="G36:H36"/>
    <mergeCell ref="I36:L37"/>
    <mergeCell ref="G37:H37"/>
    <mergeCell ref="K31:L31"/>
    <mergeCell ref="K32:L33"/>
    <mergeCell ref="I34:L35"/>
    <mergeCell ref="J29:J33"/>
    <mergeCell ref="K29:K30"/>
    <mergeCell ref="L29:L30"/>
    <mergeCell ref="J20:J24"/>
    <mergeCell ref="K20:K21"/>
    <mergeCell ref="L20:L21"/>
    <mergeCell ref="I27:L28"/>
    <mergeCell ref="K22:L22"/>
    <mergeCell ref="K23:L24"/>
    <mergeCell ref="I25:L26"/>
    <mergeCell ref="A20:A28"/>
    <mergeCell ref="B20:B22"/>
    <mergeCell ref="C20:F22"/>
    <mergeCell ref="G20:G21"/>
    <mergeCell ref="B23:B28"/>
    <mergeCell ref="C23:D23"/>
    <mergeCell ref="E23:F23"/>
    <mergeCell ref="C24:F28"/>
    <mergeCell ref="G25:H25"/>
    <mergeCell ref="G22:G24"/>
    <mergeCell ref="H22:I24"/>
    <mergeCell ref="H21:I21"/>
    <mergeCell ref="G27:H27"/>
    <mergeCell ref="G28:H28"/>
    <mergeCell ref="G26:H26"/>
    <mergeCell ref="H12:I12"/>
    <mergeCell ref="G13:G15"/>
    <mergeCell ref="K13:L13"/>
    <mergeCell ref="C14:D14"/>
    <mergeCell ref="E14:F14"/>
    <mergeCell ref="K14:L15"/>
    <mergeCell ref="A11:A19"/>
    <mergeCell ref="B11:B13"/>
    <mergeCell ref="G11:G12"/>
    <mergeCell ref="J11:J15"/>
    <mergeCell ref="K11:K12"/>
    <mergeCell ref="B14:B19"/>
    <mergeCell ref="G16:H16"/>
    <mergeCell ref="I16:L17"/>
    <mergeCell ref="G17:H17"/>
    <mergeCell ref="G18:H18"/>
    <mergeCell ref="I18:L19"/>
    <mergeCell ref="G19:H19"/>
    <mergeCell ref="C15:F19"/>
    <mergeCell ref="H13:I15"/>
    <mergeCell ref="L11:L12"/>
    <mergeCell ref="C11:F13"/>
    <mergeCell ref="B8:L8"/>
    <mergeCell ref="B9:L9"/>
    <mergeCell ref="C4:J4"/>
    <mergeCell ref="A2:L2"/>
    <mergeCell ref="A10:L10"/>
    <mergeCell ref="C3:F3"/>
    <mergeCell ref="J3:K3"/>
    <mergeCell ref="D5:E5"/>
    <mergeCell ref="D6:E6"/>
    <mergeCell ref="J5:K5"/>
    <mergeCell ref="A7:L7"/>
  </mergeCells>
  <phoneticPr fontId="24"/>
  <conditionalFormatting sqref="H12:I12">
    <cfRule type="cellIs" dxfId="19" priority="27" operator="equal">
      <formula>0</formula>
    </cfRule>
  </conditionalFormatting>
  <conditionalFormatting sqref="H21:I21">
    <cfRule type="cellIs" dxfId="18" priority="14" operator="equal">
      <formula>0</formula>
    </cfRule>
    <cfRule type="cellIs" dxfId="17" priority="26" operator="equal">
      <formula>0</formula>
    </cfRule>
  </conditionalFormatting>
  <conditionalFormatting sqref="H20">
    <cfRule type="cellIs" dxfId="16" priority="24" operator="equal">
      <formula>0</formula>
    </cfRule>
  </conditionalFormatting>
  <conditionalFormatting sqref="H11">
    <cfRule type="cellIs" dxfId="15" priority="22" operator="equal">
      <formula>0</formula>
    </cfRule>
  </conditionalFormatting>
  <conditionalFormatting sqref="C15:F19">
    <cfRule type="cellIs" dxfId="14" priority="20" operator="equal">
      <formula>0</formula>
    </cfRule>
  </conditionalFormatting>
  <conditionalFormatting sqref="E14:F14">
    <cfRule type="cellIs" dxfId="13" priority="19" operator="equal">
      <formula>0</formula>
    </cfRule>
  </conditionalFormatting>
  <conditionalFormatting sqref="E23:F23">
    <cfRule type="cellIs" dxfId="12" priority="18" operator="equal">
      <formula>0</formula>
    </cfRule>
  </conditionalFormatting>
  <conditionalFormatting sqref="C24:F28">
    <cfRule type="cellIs" dxfId="11" priority="17" operator="equal">
      <formula>0</formula>
    </cfRule>
  </conditionalFormatting>
  <conditionalFormatting sqref="I16:L19 I25:L28">
    <cfRule type="cellIs" dxfId="10" priority="16" operator="equal">
      <formula>0</formula>
    </cfRule>
  </conditionalFormatting>
  <conditionalFormatting sqref="H13:I15 H22:I24">
    <cfRule type="cellIs" dxfId="9" priority="15" operator="equal">
      <formula>0</formula>
    </cfRule>
  </conditionalFormatting>
  <conditionalFormatting sqref="C20:F22">
    <cfRule type="cellIs" dxfId="8" priority="13" operator="equal">
      <formula>0</formula>
    </cfRule>
  </conditionalFormatting>
  <conditionalFormatting sqref="C29:F31">
    <cfRule type="cellIs" dxfId="7" priority="5" operator="equal">
      <formula>0</formula>
    </cfRule>
  </conditionalFormatting>
  <conditionalFormatting sqref="K20:K21">
    <cfRule type="cellIs" dxfId="6" priority="4" operator="equal">
      <formula>"0"</formula>
    </cfRule>
  </conditionalFormatting>
  <conditionalFormatting sqref="H30:I30">
    <cfRule type="cellIs" dxfId="5" priority="3" operator="equal">
      <formula>0</formula>
    </cfRule>
  </conditionalFormatting>
  <conditionalFormatting sqref="H29">
    <cfRule type="cellIs" dxfId="4" priority="2" operator="equal">
      <formula>0</formula>
    </cfRule>
  </conditionalFormatting>
  <conditionalFormatting sqref="K29:K30 K11:K12">
    <cfRule type="cellIs" dxfId="3" priority="1" operator="equal">
      <formula>"0"</formula>
    </cfRule>
  </conditionalFormatting>
  <pageMargins left="0.47244094488188981" right="0.19685039370078741" top="0.39370078740157483" bottom="0.98425196850393704" header="0" footer="0.5118110236220472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view="pageBreakPreview" zoomScaleNormal="100" zoomScaleSheetLayoutView="100" workbookViewId="0">
      <selection activeCell="A2" sqref="A2:I2"/>
    </sheetView>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12.875" style="226" customWidth="1"/>
    <col min="8" max="8" width="5.75" style="1" customWidth="1"/>
    <col min="9" max="9" width="5" style="1" bestFit="1" customWidth="1"/>
    <col min="10" max="16384" width="8.75" style="1"/>
  </cols>
  <sheetData>
    <row r="1" spans="1:9" ht="20.100000000000001" customHeight="1" x14ac:dyDescent="0.4">
      <c r="B1" s="126" t="str">
        <f>IF(入力シート!$D$8="","",入力シート!$D$8)</f>
        <v/>
      </c>
    </row>
    <row r="2" spans="1:9" ht="19.899999999999999" customHeight="1" x14ac:dyDescent="0.4">
      <c r="A2" s="480" t="s">
        <v>23</v>
      </c>
      <c r="B2" s="480"/>
      <c r="C2" s="480"/>
      <c r="D2" s="480"/>
      <c r="E2" s="480"/>
      <c r="F2" s="480"/>
      <c r="G2" s="480"/>
      <c r="H2" s="480"/>
      <c r="I2" s="480"/>
    </row>
    <row r="3" spans="1:9" ht="19.899999999999999" customHeight="1" x14ac:dyDescent="0.4">
      <c r="F3" s="479" t="str">
        <f>IF(入力シート!$D$7="","",入力シート!$D$7)</f>
        <v/>
      </c>
      <c r="G3" s="479"/>
      <c r="H3" s="479"/>
      <c r="I3" s="4" t="s">
        <v>17</v>
      </c>
    </row>
    <row r="4" spans="1:9" ht="19.899999999999999" customHeight="1" x14ac:dyDescent="0.4">
      <c r="A4" s="16" t="s">
        <v>18</v>
      </c>
      <c r="B4" s="16" t="s">
        <v>19</v>
      </c>
      <c r="C4" s="16" t="s">
        <v>24</v>
      </c>
      <c r="D4" s="16" t="s">
        <v>20</v>
      </c>
      <c r="E4" s="16" t="s">
        <v>21</v>
      </c>
      <c r="F4" s="16" t="s">
        <v>22</v>
      </c>
      <c r="G4" s="227" t="s">
        <v>200</v>
      </c>
      <c r="H4" s="478" t="s">
        <v>12</v>
      </c>
      <c r="I4" s="478"/>
    </row>
    <row r="5" spans="1:9" ht="39.950000000000003" customHeight="1" x14ac:dyDescent="0.4">
      <c r="A5" s="2">
        <v>1</v>
      </c>
      <c r="B5" s="79" t="str">
        <f>IF(入力シート!$D$29="","",入力シート!$D$29)</f>
        <v/>
      </c>
      <c r="C5" s="78" t="str">
        <f>IF(入力シート!$D$27="","",入力シート!$D$27)</f>
        <v/>
      </c>
      <c r="D5" s="16" t="s">
        <v>62</v>
      </c>
      <c r="E5" s="127" t="str">
        <f>IF(入力シート!$D$35="","",入力シート!$D$35)</f>
        <v/>
      </c>
      <c r="F5" s="3" t="str">
        <f>IF(入力シート!$D$36="","",入力シート!D$36)</f>
        <v/>
      </c>
      <c r="G5" s="231">
        <f>入力シート!D38</f>
        <v>0</v>
      </c>
      <c r="H5" s="481" t="str">
        <f>IF(入力シート!D37="不発行","株券不発行","")</f>
        <v/>
      </c>
      <c r="I5" s="481"/>
    </row>
    <row r="6" spans="1:9" ht="39.950000000000003" customHeight="1" x14ac:dyDescent="0.4">
      <c r="A6" s="2" t="str">
        <f>IF(入力シート!$D$39="","",$A$5+1)</f>
        <v/>
      </c>
      <c r="B6" s="79" t="str">
        <f>IF(入力シート!$D$41="","",入力シート!$D$41)</f>
        <v/>
      </c>
      <c r="C6" s="95" t="str">
        <f>IF(入力シート!$D$39="","",入力シート!$D$39)</f>
        <v/>
      </c>
      <c r="D6" s="16" t="str">
        <f>IF(B6="","",$D$5)</f>
        <v/>
      </c>
      <c r="E6" s="128" t="str">
        <f>IF(入力シート!$D$47="","",入力シート!$D$47)</f>
        <v/>
      </c>
      <c r="F6" s="3" t="str">
        <f>IF(入力シート!$D$48="","",入力シート!D$48)</f>
        <v/>
      </c>
      <c r="G6" s="231">
        <f>入力シート!D50</f>
        <v>0</v>
      </c>
      <c r="H6" s="478" t="str">
        <f>IF(入力シート!D49="不発行","株券不発行","")</f>
        <v/>
      </c>
      <c r="I6" s="478"/>
    </row>
    <row r="7" spans="1:9" ht="39.950000000000003" customHeight="1" x14ac:dyDescent="0.4">
      <c r="A7" s="2" t="str">
        <f>IF(入力シート!$D$51="","",$A$5+2)</f>
        <v/>
      </c>
      <c r="B7" s="96" t="str">
        <f>IF(入力シート!$D$53="","",入力シート!$D$53)</f>
        <v/>
      </c>
      <c r="C7" s="95" t="str">
        <f>IF(入力シート!$D$51="","",入力シート!$D$51)</f>
        <v/>
      </c>
      <c r="D7" s="16" t="str">
        <f>IF(B7="","",$D$5)</f>
        <v/>
      </c>
      <c r="E7" s="128" t="str">
        <f>IF(入力シート!$D$59="","",入力シート!$D$59)</f>
        <v/>
      </c>
      <c r="F7" s="3" t="str">
        <f>IF(入力シート!$D$60="","",入力シート!D$60)</f>
        <v/>
      </c>
      <c r="G7" s="231">
        <f>入力シート!D62</f>
        <v>0</v>
      </c>
      <c r="H7" s="478" t="str">
        <f>IF(入力シート!D61="不発行","株券不発行","")</f>
        <v/>
      </c>
      <c r="I7" s="478"/>
    </row>
    <row r="8" spans="1:9" ht="39.950000000000003" customHeight="1" x14ac:dyDescent="0.4">
      <c r="A8" s="2" t="str">
        <f>IF(入力シート!$D$63="","",$A$5+3)</f>
        <v/>
      </c>
      <c r="B8" s="96" t="str">
        <f>IF(入力シート!$D$64="","",入力シート!$D$64)</f>
        <v/>
      </c>
      <c r="C8" s="95" t="str">
        <f>IF(入力シート!$D$63="","",入力シート!$D$63)</f>
        <v/>
      </c>
      <c r="D8" s="16" t="str">
        <f t="shared" ref="D8:D12" si="0">IF(B8="","",$D$5)</f>
        <v/>
      </c>
      <c r="E8" s="128" t="str">
        <f>IF(入力シート!$D$65="","",入力シート!$D$65)</f>
        <v/>
      </c>
      <c r="F8" s="3" t="str">
        <f>IF(入力シート!$D$66="","",入力シート!D$66)</f>
        <v/>
      </c>
      <c r="G8" s="231">
        <f>入力シート!D68</f>
        <v>0</v>
      </c>
      <c r="H8" s="478" t="str">
        <f>IF(入力シート!D67="不発行","株券不発行","")</f>
        <v/>
      </c>
      <c r="I8" s="478"/>
    </row>
    <row r="9" spans="1:9" ht="39.950000000000003" customHeight="1" x14ac:dyDescent="0.4">
      <c r="A9" s="2" t="str">
        <f>IF(入力シート!$D$69="","",$A$5+4)</f>
        <v/>
      </c>
      <c r="B9" s="96" t="str">
        <f>IF(入力シート!$D$70="","",入力シート!$D$70)</f>
        <v/>
      </c>
      <c r="C9" s="95" t="str">
        <f>IF(入力シート!$D$69="","",入力シート!$D$69)</f>
        <v/>
      </c>
      <c r="D9" s="16" t="str">
        <f t="shared" si="0"/>
        <v/>
      </c>
      <c r="E9" s="128" t="str">
        <f>IF(入力シート!$D$71="","",入力シート!$D$71)</f>
        <v/>
      </c>
      <c r="F9" s="3" t="str">
        <f>IF(入力シート!$D$72="","",入力シート!D$72)</f>
        <v/>
      </c>
      <c r="G9" s="231">
        <f>入力シート!D74</f>
        <v>0</v>
      </c>
      <c r="H9" s="478" t="str">
        <f>IF(入力シート!D73="不発行","株券不発行","")</f>
        <v/>
      </c>
      <c r="I9" s="478"/>
    </row>
    <row r="10" spans="1:9" ht="39.950000000000003" customHeight="1" x14ac:dyDescent="0.4">
      <c r="A10" s="2" t="str">
        <f>IF(入力シート!$D$75="","",$A$5+5)</f>
        <v/>
      </c>
      <c r="B10" s="96" t="str">
        <f>IF(入力シート!$D$76="","",入力シート!$D$76)</f>
        <v/>
      </c>
      <c r="C10" s="95" t="str">
        <f>IF(入力シート!$D$75="","",入力シート!$D$75)</f>
        <v/>
      </c>
      <c r="D10" s="16" t="str">
        <f t="shared" si="0"/>
        <v/>
      </c>
      <c r="E10" s="128" t="str">
        <f>IF(入力シート!$D$77="","",入力シート!$D$77)</f>
        <v/>
      </c>
      <c r="F10" s="3" t="str">
        <f>IF(入力シート!$D$78="","",入力シート!D$78)</f>
        <v/>
      </c>
      <c r="G10" s="231">
        <f>入力シート!D80</f>
        <v>0</v>
      </c>
      <c r="H10" s="478" t="str">
        <f>IF(入力シート!D79="不発行","株券不発行","")</f>
        <v/>
      </c>
      <c r="I10" s="478"/>
    </row>
    <row r="11" spans="1:9" ht="39.950000000000003" customHeight="1" x14ac:dyDescent="0.4">
      <c r="A11" s="2" t="str">
        <f>IF(入力シート!$D$81="","",$A$5+6)</f>
        <v/>
      </c>
      <c r="B11" s="96" t="str">
        <f>IF(入力シート!$D$82="","",入力シート!$D$82)</f>
        <v/>
      </c>
      <c r="C11" s="95" t="str">
        <f>IF(入力シート!$D$81="","",入力シート!$D$81)</f>
        <v/>
      </c>
      <c r="D11" s="16" t="str">
        <f t="shared" si="0"/>
        <v/>
      </c>
      <c r="E11" s="128" t="str">
        <f>IF(入力シート!$D$83="","",入力シート!$D$83)</f>
        <v/>
      </c>
      <c r="F11" s="3" t="str">
        <f>IF(入力シート!$D$84="","",入力シート!D$84)</f>
        <v/>
      </c>
      <c r="G11" s="231">
        <f>入力シート!D86</f>
        <v>0</v>
      </c>
      <c r="H11" s="478" t="str">
        <f>IF(入力シート!D85="不発行","株券不発行","")</f>
        <v/>
      </c>
      <c r="I11" s="478"/>
    </row>
    <row r="12" spans="1:9" ht="39.950000000000003" customHeight="1" x14ac:dyDescent="0.4">
      <c r="A12" s="2" t="str">
        <f>IF(入力シート!$D$87="","",$A$5+7)</f>
        <v/>
      </c>
      <c r="B12" s="96" t="str">
        <f>IF(入力シート!$D$88="","",入力シート!$D$88)</f>
        <v/>
      </c>
      <c r="C12" s="95" t="str">
        <f>IF(入力シート!$D$87="","",入力シート!$D$87)</f>
        <v/>
      </c>
      <c r="D12" s="16" t="str">
        <f t="shared" si="0"/>
        <v/>
      </c>
      <c r="E12" s="128" t="str">
        <f>IF(入力シート!$D$89="","",入力シート!$D$89)</f>
        <v/>
      </c>
      <c r="F12" s="3" t="str">
        <f>IF(入力シート!$D$90="","",入力シート!D$90)</f>
        <v/>
      </c>
      <c r="G12" s="231">
        <f>入力シート!D92</f>
        <v>0</v>
      </c>
      <c r="H12" s="478" t="str">
        <f>IF(入力シート!D91="不発行","株券不発行","")</f>
        <v/>
      </c>
      <c r="I12" s="478"/>
    </row>
    <row r="13" spans="1:9" ht="19.899999999999999" customHeight="1" x14ac:dyDescent="0.4"/>
    <row r="14" spans="1:9" ht="19.899999999999999" customHeight="1" x14ac:dyDescent="0.4"/>
    <row r="15" spans="1:9" ht="19.899999999999999" customHeight="1" x14ac:dyDescent="0.4"/>
    <row r="16" spans="1:9"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I2"/>
    <mergeCell ref="H4:I4"/>
    <mergeCell ref="H5:I5"/>
    <mergeCell ref="H6:I6"/>
    <mergeCell ref="H7:I7"/>
    <mergeCell ref="H12:I12"/>
    <mergeCell ref="H8:I8"/>
    <mergeCell ref="F3:H3"/>
    <mergeCell ref="H9:I9"/>
    <mergeCell ref="H10:I10"/>
    <mergeCell ref="H11:I11"/>
  </mergeCells>
  <phoneticPr fontId="24"/>
  <conditionalFormatting sqref="G5">
    <cfRule type="cellIs" dxfId="2" priority="2" operator="equal">
      <formula>0</formula>
    </cfRule>
  </conditionalFormatting>
  <conditionalFormatting sqref="G6:G12">
    <cfRule type="cellIs" dxfId="1" priority="1" operator="equal">
      <formula>0</formula>
    </cfRule>
  </conditionalFormatting>
  <printOptions horizontalCentered="1"/>
  <pageMargins left="0.2" right="0.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view="pageBreakPreview" zoomScaleNormal="100" zoomScaleSheetLayoutView="100" workbookViewId="0">
      <selection activeCell="A3" sqref="A3:I3"/>
    </sheetView>
  </sheetViews>
  <sheetFormatPr defaultColWidth="8.75" defaultRowHeight="18.75" x14ac:dyDescent="0.4"/>
  <cols>
    <col min="1" max="1" width="4.75" style="100" customWidth="1"/>
    <col min="2" max="16384" width="8.75" style="100"/>
  </cols>
  <sheetData>
    <row r="2" spans="1:9" x14ac:dyDescent="0.4">
      <c r="A2" s="98"/>
      <c r="B2" s="99"/>
      <c r="C2" s="99"/>
      <c r="D2" s="99"/>
      <c r="E2" s="99"/>
      <c r="F2" s="99"/>
      <c r="G2" s="99"/>
      <c r="H2" s="99"/>
      <c r="I2" s="99"/>
    </row>
    <row r="3" spans="1:9" ht="28.15" customHeight="1" x14ac:dyDescent="0.4">
      <c r="A3" s="484" t="s">
        <v>74</v>
      </c>
      <c r="B3" s="484"/>
      <c r="C3" s="484"/>
      <c r="D3" s="484"/>
      <c r="E3" s="484"/>
      <c r="F3" s="484"/>
      <c r="G3" s="484"/>
      <c r="H3" s="484"/>
      <c r="I3" s="484"/>
    </row>
    <row r="4" spans="1:9" ht="19.899999999999999" customHeight="1" x14ac:dyDescent="0.4">
      <c r="A4" s="101"/>
      <c r="B4" s="99"/>
      <c r="C4" s="99"/>
      <c r="D4" s="99"/>
      <c r="E4" s="99"/>
      <c r="F4" s="99"/>
      <c r="G4" s="99"/>
      <c r="H4" s="99"/>
      <c r="I4" s="99"/>
    </row>
    <row r="5" spans="1:9" ht="19.899999999999999" customHeight="1" x14ac:dyDescent="0.4">
      <c r="A5" s="485" t="s">
        <v>75</v>
      </c>
      <c r="B5" s="485"/>
      <c r="C5" s="485"/>
      <c r="D5" s="485"/>
      <c r="E5" s="485"/>
      <c r="F5" s="485"/>
      <c r="G5" s="485"/>
      <c r="H5" s="485"/>
      <c r="I5" s="485"/>
    </row>
    <row r="6" spans="1:9" ht="19.899999999999999" customHeight="1" x14ac:dyDescent="0.4">
      <c r="A6" s="102"/>
      <c r="B6" s="103" t="s">
        <v>76</v>
      </c>
      <c r="C6" s="486" t="str">
        <f>IF(入力シート!$D$15="","",入力シート!$D$15)</f>
        <v/>
      </c>
      <c r="D6" s="486"/>
      <c r="E6" s="486"/>
      <c r="F6" s="486"/>
      <c r="G6" s="486"/>
      <c r="H6" s="486"/>
      <c r="I6" s="486"/>
    </row>
    <row r="7" spans="1:9" ht="19.899999999999999" customHeight="1" x14ac:dyDescent="0.4">
      <c r="A7" s="101"/>
      <c r="B7" s="99"/>
      <c r="C7" s="99"/>
      <c r="D7" s="99"/>
      <c r="E7" s="99"/>
      <c r="F7" s="99"/>
      <c r="G7" s="99"/>
      <c r="H7" s="99"/>
      <c r="I7" s="99"/>
    </row>
    <row r="8" spans="1:9" ht="19.899999999999999" customHeight="1" x14ac:dyDescent="0.4">
      <c r="A8" s="101"/>
      <c r="B8" s="103" t="s">
        <v>77</v>
      </c>
      <c r="C8" s="486" t="str">
        <f>IF(入力シート!$D$16="","",入力シート!$D$16)</f>
        <v/>
      </c>
      <c r="D8" s="486"/>
      <c r="E8" s="486"/>
      <c r="F8" s="486"/>
      <c r="G8" s="486"/>
      <c r="H8" s="486"/>
      <c r="I8" s="486"/>
    </row>
    <row r="9" spans="1:9" ht="19.899999999999999" customHeight="1" x14ac:dyDescent="0.4">
      <c r="A9" s="101"/>
      <c r="B9" s="99"/>
      <c r="C9" s="112"/>
      <c r="D9" s="99"/>
      <c r="E9" s="99"/>
      <c r="F9" s="99"/>
      <c r="G9" s="99"/>
      <c r="H9" s="99"/>
      <c r="I9" s="99"/>
    </row>
    <row r="10" spans="1:9" ht="19.899999999999999" customHeight="1" x14ac:dyDescent="0.4">
      <c r="A10" s="483" t="s">
        <v>89</v>
      </c>
      <c r="B10" s="483"/>
      <c r="C10" s="483"/>
      <c r="D10" s="483"/>
      <c r="E10" s="483"/>
      <c r="F10" s="483"/>
      <c r="G10" s="483"/>
      <c r="H10" s="99"/>
      <c r="I10" s="99"/>
    </row>
    <row r="11" spans="1:9" ht="19.899999999999999" customHeight="1" x14ac:dyDescent="0.4">
      <c r="A11" s="101"/>
      <c r="B11" s="99"/>
      <c r="C11" s="99"/>
      <c r="D11" s="99"/>
      <c r="E11" s="99"/>
      <c r="F11" s="99"/>
      <c r="G11" s="99"/>
      <c r="H11" s="99"/>
      <c r="I11" s="99"/>
    </row>
    <row r="12" spans="1:9" ht="19.899999999999999" customHeight="1" x14ac:dyDescent="0.4">
      <c r="A12" s="483" t="s">
        <v>78</v>
      </c>
      <c r="B12" s="483"/>
      <c r="C12" s="483"/>
      <c r="D12" s="483"/>
      <c r="E12" s="483"/>
      <c r="F12" s="483"/>
      <c r="G12" s="483"/>
      <c r="H12" s="483"/>
      <c r="I12" s="483"/>
    </row>
    <row r="13" spans="1:9" ht="19.899999999999999" customHeight="1" x14ac:dyDescent="0.4">
      <c r="A13" s="489" t="s">
        <v>79</v>
      </c>
      <c r="B13" s="489"/>
      <c r="C13" s="489"/>
      <c r="D13" s="489"/>
      <c r="E13" s="489"/>
      <c r="F13" s="489"/>
      <c r="G13" s="489"/>
      <c r="H13" s="489"/>
      <c r="I13" s="489"/>
    </row>
    <row r="14" spans="1:9" ht="19.899999999999999" customHeight="1" x14ac:dyDescent="0.4">
      <c r="A14" s="167" t="s">
        <v>158</v>
      </c>
      <c r="B14" s="167"/>
      <c r="C14" s="167"/>
      <c r="D14" s="167"/>
      <c r="E14" s="167"/>
      <c r="F14" s="167"/>
      <c r="G14" s="167"/>
      <c r="H14" s="183">
        <f>入力シート!D18</f>
        <v>0</v>
      </c>
      <c r="I14" s="167" t="s">
        <v>159</v>
      </c>
    </row>
    <row r="15" spans="1:9" ht="19.899999999999999" customHeight="1" x14ac:dyDescent="0.4">
      <c r="A15" s="104" t="s">
        <v>90</v>
      </c>
      <c r="B15" s="104"/>
      <c r="C15" s="104"/>
      <c r="D15" s="104"/>
      <c r="E15" s="104"/>
      <c r="F15" s="104"/>
      <c r="G15" s="104"/>
      <c r="H15" s="104"/>
      <c r="I15" s="104"/>
    </row>
    <row r="16" spans="1:9" ht="19.899999999999999" customHeight="1" x14ac:dyDescent="0.4">
      <c r="A16" s="105" t="s">
        <v>80</v>
      </c>
      <c r="B16" s="105"/>
      <c r="C16" s="105"/>
      <c r="D16" s="105"/>
      <c r="E16" s="105"/>
      <c r="F16" s="105"/>
      <c r="G16" s="106"/>
      <c r="H16" s="106"/>
      <c r="I16" s="106"/>
    </row>
    <row r="17" spans="1:9" ht="19.899999999999999" customHeight="1" x14ac:dyDescent="0.4">
      <c r="A17" s="101"/>
      <c r="B17" s="99"/>
      <c r="C17" s="99"/>
      <c r="D17" s="99"/>
      <c r="E17" s="99"/>
      <c r="F17" s="99"/>
      <c r="G17" s="99"/>
      <c r="H17" s="99"/>
      <c r="I17" s="99"/>
    </row>
    <row r="18" spans="1:9" ht="19.899999999999999" customHeight="1" x14ac:dyDescent="0.4">
      <c r="A18" s="101"/>
      <c r="B18" s="490" t="str">
        <f>IF(入力シート!$D$7="","",入力シート!$D$7)</f>
        <v/>
      </c>
      <c r="C18" s="490"/>
      <c r="D18" s="490"/>
      <c r="E18" s="99"/>
      <c r="F18" s="99"/>
      <c r="G18" s="99"/>
      <c r="H18" s="99"/>
      <c r="I18" s="99"/>
    </row>
    <row r="19" spans="1:9" ht="19.899999999999999" customHeight="1" x14ac:dyDescent="0.4">
      <c r="A19" s="107"/>
      <c r="B19" s="99"/>
      <c r="C19" s="99"/>
      <c r="D19" s="99"/>
      <c r="E19" s="99"/>
      <c r="F19" s="99"/>
      <c r="G19" s="99"/>
      <c r="H19" s="99"/>
      <c r="I19" s="99"/>
    </row>
    <row r="20" spans="1:9" ht="19.899999999999999" customHeight="1" x14ac:dyDescent="0.4">
      <c r="A20" s="101"/>
      <c r="B20" s="99"/>
      <c r="C20" s="99"/>
      <c r="D20" s="108" t="s">
        <v>81</v>
      </c>
      <c r="E20" s="108"/>
      <c r="F20" s="99"/>
      <c r="G20" s="99"/>
      <c r="H20" s="99"/>
      <c r="I20" s="99"/>
    </row>
    <row r="21" spans="1:9" ht="19.899999999999999" customHeight="1" x14ac:dyDescent="0.4">
      <c r="A21" s="102"/>
      <c r="B21" s="99"/>
      <c r="C21" s="99"/>
      <c r="D21" s="109" t="s">
        <v>82</v>
      </c>
      <c r="E21" s="491" t="str">
        <f>IF(入力シート!$D$9="","",入力シート!$D$9)</f>
        <v/>
      </c>
      <c r="F21" s="491"/>
      <c r="G21" s="491"/>
      <c r="H21" s="491"/>
      <c r="I21" s="491"/>
    </row>
    <row r="22" spans="1:9" ht="19.899999999999999" customHeight="1" x14ac:dyDescent="0.4">
      <c r="A22" s="485" t="s">
        <v>83</v>
      </c>
      <c r="B22" s="485"/>
      <c r="C22" s="485"/>
      <c r="D22" s="485"/>
      <c r="E22" s="485"/>
      <c r="F22" s="485"/>
      <c r="G22" s="485"/>
      <c r="H22" s="485"/>
      <c r="I22" s="485"/>
    </row>
    <row r="23" spans="1:9" ht="19.899999999999999" customHeight="1" x14ac:dyDescent="0.4">
      <c r="A23" s="102"/>
      <c r="B23" s="99"/>
      <c r="C23" s="99"/>
      <c r="D23" s="109" t="s">
        <v>84</v>
      </c>
      <c r="E23" s="491" t="str">
        <f>IF(入力シート!$D$8="","",入力シート!$D$8)</f>
        <v/>
      </c>
      <c r="F23" s="491"/>
      <c r="G23" s="491"/>
      <c r="H23" s="491"/>
      <c r="I23" s="491"/>
    </row>
    <row r="24" spans="1:9" ht="19.899999999999999" customHeight="1" x14ac:dyDescent="0.4">
      <c r="A24" s="101"/>
      <c r="B24" s="99"/>
      <c r="C24" s="99"/>
      <c r="D24" s="99"/>
      <c r="E24" s="99"/>
      <c r="F24" s="99"/>
      <c r="G24" s="99"/>
      <c r="H24" s="99"/>
      <c r="I24" s="99"/>
    </row>
    <row r="25" spans="1:9" ht="19.899999999999999" customHeight="1" x14ac:dyDescent="0.4">
      <c r="A25" s="102"/>
      <c r="B25" s="99"/>
      <c r="C25" s="99"/>
      <c r="D25" s="109" t="s">
        <v>85</v>
      </c>
      <c r="E25" s="99"/>
      <c r="F25" s="99"/>
      <c r="G25" s="99"/>
      <c r="H25" s="99"/>
      <c r="I25" s="99"/>
    </row>
    <row r="26" spans="1:9" ht="40.15" customHeight="1" x14ac:dyDescent="0.4">
      <c r="A26" s="102"/>
      <c r="B26" s="99"/>
      <c r="C26" s="99"/>
      <c r="D26" s="110"/>
      <c r="E26" s="111" t="s">
        <v>86</v>
      </c>
      <c r="F26" s="487" t="str">
        <f>IF(入力シート!$D$11="","",入力シート!$D$11)</f>
        <v/>
      </c>
      <c r="G26" s="487"/>
      <c r="H26" s="487"/>
      <c r="I26" s="487"/>
    </row>
    <row r="27" spans="1:9" x14ac:dyDescent="0.4">
      <c r="A27" s="99"/>
      <c r="B27" s="99"/>
      <c r="C27" s="99"/>
      <c r="D27" s="99"/>
      <c r="E27" s="99"/>
      <c r="F27" s="99"/>
      <c r="G27" s="99"/>
      <c r="H27" s="99"/>
      <c r="I27" s="99"/>
    </row>
    <row r="28" spans="1:9" x14ac:dyDescent="0.4">
      <c r="A28" s="99"/>
      <c r="B28" s="99"/>
      <c r="C28" s="99"/>
      <c r="D28" s="99"/>
      <c r="E28" s="111" t="s">
        <v>87</v>
      </c>
      <c r="F28" s="488" t="str">
        <f>入力シート!$B$11</f>
        <v>代表取締役</v>
      </c>
      <c r="G28" s="488"/>
      <c r="H28" s="488"/>
      <c r="I28" s="488"/>
    </row>
    <row r="29" spans="1:9" x14ac:dyDescent="0.4">
      <c r="A29" s="99"/>
      <c r="B29" s="99"/>
      <c r="C29" s="99"/>
      <c r="D29" s="99"/>
      <c r="E29" s="99"/>
      <c r="F29" s="99"/>
      <c r="G29" s="99"/>
      <c r="H29" s="99"/>
      <c r="I29" s="99"/>
    </row>
    <row r="30" spans="1:9" x14ac:dyDescent="0.4">
      <c r="A30" s="99"/>
      <c r="B30" s="99"/>
      <c r="C30" s="99"/>
      <c r="D30" s="99"/>
      <c r="E30" s="111" t="s">
        <v>88</v>
      </c>
      <c r="F30" s="482" t="str">
        <f>IF(入力シート!$D$12="","",入力シート!$D$12)</f>
        <v/>
      </c>
      <c r="G30" s="482"/>
      <c r="H30" s="168" t="s">
        <v>126</v>
      </c>
      <c r="I30" s="140"/>
    </row>
    <row r="31" spans="1:9" x14ac:dyDescent="0.4">
      <c r="H31" s="146"/>
      <c r="I31" s="147" t="s">
        <v>196</v>
      </c>
    </row>
    <row r="34" spans="1:1" x14ac:dyDescent="0.4">
      <c r="A34" s="133"/>
    </row>
  </sheetData>
  <mergeCells count="14">
    <mergeCell ref="F30:G30"/>
    <mergeCell ref="A12:I12"/>
    <mergeCell ref="A3:I3"/>
    <mergeCell ref="A5:I5"/>
    <mergeCell ref="C6:I6"/>
    <mergeCell ref="C8:I8"/>
    <mergeCell ref="A10:G10"/>
    <mergeCell ref="F26:I26"/>
    <mergeCell ref="F28:I28"/>
    <mergeCell ref="A13:I13"/>
    <mergeCell ref="B18:D18"/>
    <mergeCell ref="E21:I21"/>
    <mergeCell ref="A22:I22"/>
    <mergeCell ref="E23:I23"/>
  </mergeCells>
  <phoneticPr fontId="24"/>
  <conditionalFormatting sqref="H14">
    <cfRule type="cellIs" dxfId="0" priority="1" operator="equal">
      <formula>0</formula>
    </cfRule>
  </conditionalFormatting>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操作手順書</vt:lpstr>
      <vt:lpstr>入力シート</vt:lpstr>
      <vt:lpstr>実質的支配者情報一覧の保管及び写し交付申出書</vt:lpstr>
      <vt:lpstr>実質的支配者情報一覧</vt:lpstr>
      <vt:lpstr>株主名簿</vt:lpstr>
      <vt:lpstr>委任状</vt:lpstr>
      <vt:lpstr>委任状!Print_Area</vt:lpstr>
      <vt:lpstr>株主名簿!Print_Area</vt:lpstr>
      <vt:lpstr>実質的支配者情報一覧!Print_Area</vt:lpstr>
      <vt:lpstr>実質的支配者情報一覧の保管及び写し交付申出書!Print_Area</vt:lpstr>
      <vt:lpstr>操作手順書!Print_Area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